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tilha-StudentAffairs-MSc\2019-2020\Planos de Estudo - Templates\Excel - Planos de Estudos\"/>
    </mc:Choice>
  </mc:AlternateContent>
  <bookViews>
    <workbookView xWindow="0" yWindow="-15" windowWidth="19245" windowHeight="6045" tabRatio="767"/>
  </bookViews>
  <sheets>
    <sheet name="Study Plan" sheetId="26" r:id="rId1"/>
    <sheet name="Sheet1" sheetId="27" r:id="rId2"/>
  </sheets>
  <definedNames>
    <definedName name="_xlnm.Print_Area" localSheetId="0">'Study Plan'!$A$1:$O$88</definedName>
  </definedNames>
  <calcPr calcId="162913"/>
</workbook>
</file>

<file path=xl/calcChain.xml><?xml version="1.0" encoding="utf-8"?>
<calcChain xmlns="http://schemas.openxmlformats.org/spreadsheetml/2006/main">
  <c r="J46" i="26" l="1"/>
  <c r="F46" i="26"/>
  <c r="H46" i="26"/>
  <c r="D46" i="26"/>
  <c r="G84" i="26" l="1"/>
  <c r="G8" i="26"/>
  <c r="F8" i="26"/>
  <c r="E8" i="26"/>
  <c r="D8" i="26"/>
  <c r="F84" i="26" s="1"/>
  <c r="H84" i="26" s="1"/>
  <c r="K46" i="26" l="1"/>
  <c r="H66" i="26" l="1"/>
  <c r="F66" i="26"/>
  <c r="D66" i="26"/>
  <c r="D20" i="26" l="1"/>
  <c r="F80" i="26" l="1"/>
  <c r="D80" i="26"/>
  <c r="K20" i="26"/>
  <c r="J20" i="26"/>
  <c r="H20" i="26"/>
  <c r="F20" i="26"/>
  <c r="K80" i="26"/>
  <c r="J80" i="26"/>
  <c r="H80" i="26"/>
  <c r="M80" i="26" l="1"/>
  <c r="M20" i="26"/>
  <c r="M46" i="26"/>
  <c r="M66" i="26"/>
  <c r="K66" i="26"/>
  <c r="H9" i="26" l="1"/>
  <c r="J9" i="26" s="1"/>
  <c r="J53" i="26" l="1"/>
  <c r="K53" i="26"/>
  <c r="H53" i="26"/>
  <c r="F53" i="26"/>
  <c r="D53" i="26"/>
  <c r="M53" i="26" l="1"/>
  <c r="H8" i="26" l="1"/>
  <c r="J8" i="26" s="1"/>
</calcChain>
</file>

<file path=xl/sharedStrings.xml><?xml version="1.0" encoding="utf-8"?>
<sst xmlns="http://schemas.openxmlformats.org/spreadsheetml/2006/main" count="172" uniqueCount="100">
  <si>
    <t>1st Term</t>
  </si>
  <si>
    <t>2nd Term</t>
  </si>
  <si>
    <t>3rd Term</t>
  </si>
  <si>
    <t>4th Term</t>
  </si>
  <si>
    <t>1st Semester</t>
  </si>
  <si>
    <t>2nd Semester</t>
  </si>
  <si>
    <t>4 LERNE SESSIONS</t>
  </si>
  <si>
    <t>Required ECTS</t>
  </si>
  <si>
    <t>Missing ECTS</t>
  </si>
  <si>
    <t xml:space="preserve">Exchange </t>
  </si>
  <si>
    <t>Thesis semester</t>
  </si>
  <si>
    <t>Failed Courses</t>
  </si>
  <si>
    <t xml:space="preserve">Student's ID Number: </t>
  </si>
  <si>
    <t>Current enrollments</t>
  </si>
  <si>
    <t>Approved courses</t>
  </si>
  <si>
    <t>Failed courses</t>
  </si>
  <si>
    <t>Waived courses</t>
  </si>
  <si>
    <t>Mandatory courses</t>
  </si>
  <si>
    <t>Elective courses</t>
  </si>
  <si>
    <t>W</t>
  </si>
  <si>
    <t>in bold</t>
  </si>
  <si>
    <t>not in bold</t>
  </si>
  <si>
    <t>N/A</t>
  </si>
  <si>
    <t>(ECTS)</t>
  </si>
  <si>
    <t>Failed Courses
(ECTS)</t>
  </si>
  <si>
    <t>1st Sem.</t>
  </si>
  <si>
    <t>2nd Sem.</t>
  </si>
  <si>
    <t>-</t>
  </si>
  <si>
    <t>Not Applicable</t>
  </si>
  <si>
    <t>LAST UPDATE:</t>
  </si>
  <si>
    <t>Courses/workshops 
(taken/enrolled)</t>
  </si>
  <si>
    <t>Thesis Sem.</t>
  </si>
  <si>
    <t>Exchange Sem.</t>
  </si>
  <si>
    <r>
      <rPr>
        <b/>
        <sz val="16"/>
        <color rgb="FFFFFFFF"/>
        <rFont val="Calibri"/>
        <family val="2"/>
        <scheme val="minor"/>
      </rPr>
      <t xml:space="preserve">TOTAL </t>
    </r>
    <r>
      <rPr>
        <b/>
        <sz val="10"/>
        <color rgb="FFFFFFFF"/>
        <rFont val="Calibri"/>
        <family val="2"/>
        <scheme val="minor"/>
      </rPr>
      <t>(taken /
enrolled)</t>
    </r>
  </si>
  <si>
    <t>ADDITIONAL INFORMATION:</t>
  </si>
  <si>
    <t>(Minimum: 90 ECTS)</t>
  </si>
  <si>
    <t>ECTS</t>
  </si>
  <si>
    <t>Thesis (30 ECTS)</t>
  </si>
  <si>
    <t>MANDATORY</t>
  </si>
  <si>
    <t xml:space="preserve">WORKSHOPS AND RESEARCH </t>
  </si>
  <si>
    <t>THESIS REQUIREMENTS
ECTS: 30</t>
  </si>
  <si>
    <r>
      <rPr>
        <sz val="12"/>
        <color theme="10"/>
        <rFont val="Arial"/>
        <family val="2"/>
      </rPr>
      <t>Available every term</t>
    </r>
    <r>
      <rPr>
        <u/>
        <sz val="12"/>
        <color theme="10"/>
        <rFont val="Arial"/>
        <family val="2"/>
      </rPr>
      <t xml:space="preserve"> (see information online)</t>
    </r>
  </si>
  <si>
    <t>ECTS FINAL SETTLEMENT</t>
  </si>
  <si>
    <t>INTERNATIONAL CORE COURSES</t>
  </si>
  <si>
    <t>Cross Cultural Management</t>
  </si>
  <si>
    <t>Business Ethics and Social Responsability</t>
  </si>
  <si>
    <t>INTERNATIONAL REQUIREMENT</t>
  </si>
  <si>
    <t>Exchage (18 - 36 ECTS abroad) OR Double Degree OR Internship Abroad</t>
  </si>
  <si>
    <t xml:space="preserve">ELECTIVE COURSES </t>
  </si>
  <si>
    <t xml:space="preserve">ELECTIVES </t>
  </si>
  <si>
    <t>(see online full list of courses offered)</t>
  </si>
  <si>
    <t>Financial Decision Making in a Business Context</t>
  </si>
  <si>
    <t>Business Research Methods</t>
  </si>
  <si>
    <t>Management Information Systems</t>
  </si>
  <si>
    <t>Managing Social Innovation</t>
  </si>
  <si>
    <t>MAJOR IN STRATEGY AND CONSULTING</t>
  </si>
  <si>
    <t>Advanced Strategic Management</t>
  </si>
  <si>
    <t>Business Analytics</t>
  </si>
  <si>
    <t>International Industry Analysis</t>
  </si>
  <si>
    <t>Strategic Change and Dynamic Capabilities</t>
  </si>
  <si>
    <t>Notes:</t>
  </si>
  <si>
    <t>International Negotiation</t>
  </si>
  <si>
    <t>Corporate Governance &amp; Control: An International Perspective</t>
  </si>
  <si>
    <t xml:space="preserve">International Business Challenges </t>
  </si>
  <si>
    <t xml:space="preserve">Social Entrepreneurship: Building Impact Ventures </t>
  </si>
  <si>
    <t>Total ECTS Approved per Group</t>
  </si>
  <si>
    <t>Business Model Innovation</t>
  </si>
  <si>
    <t>Digital Transformation</t>
  </si>
  <si>
    <t>Economics and Management of Digitization</t>
  </si>
  <si>
    <t>International Market Segmentation</t>
  </si>
  <si>
    <t>Intrapreneurship</t>
  </si>
  <si>
    <t>Performance Oriented Strategies</t>
  </si>
  <si>
    <t>12.03.2019 NBV</t>
  </si>
  <si>
    <t xml:space="preserve">Student's Name: </t>
  </si>
  <si>
    <t>INTERNATIONAL MSC IN MANAGEMENT  2019/2020</t>
  </si>
  <si>
    <t>FOUNDATION COURSES</t>
  </si>
  <si>
    <t xml:space="preserve">Marketing Management </t>
  </si>
  <si>
    <t>MAJOR   ELECTVE</t>
  </si>
  <si>
    <t>Lean Entrepreneurship</t>
  </si>
  <si>
    <t xml:space="preserve">Lean Entrepreneurship Project </t>
  </si>
  <si>
    <t>CAREER ACCELERATOR LAB</t>
  </si>
  <si>
    <t>New Products and Services</t>
  </si>
  <si>
    <r>
      <t xml:space="preserve">Students' background: </t>
    </r>
    <r>
      <rPr>
        <sz val="14"/>
        <rFont val="Calibri"/>
        <family val="2"/>
        <scheme val="minor"/>
      </rPr>
      <t>Business</t>
    </r>
  </si>
  <si>
    <t>Economics of Business and Markets</t>
  </si>
  <si>
    <t>MAJOR COURSES 
(Min 25.4 ECTS)</t>
  </si>
  <si>
    <t>Strategic Management Consulting OR</t>
  </si>
  <si>
    <t>4.5 - 8</t>
  </si>
  <si>
    <t>ALLOWED</t>
  </si>
  <si>
    <t>PASSED 
(at CLSBE)</t>
  </si>
  <si>
    <t>FAILED 
(at CLSBE)</t>
  </si>
  <si>
    <t>TOTAL USED
(at CLSBE)</t>
  </si>
  <si>
    <t>INTERNSHIP REQUIREMENT</t>
  </si>
  <si>
    <t>Internship ( min. 240 H / 6 weeks)</t>
  </si>
  <si>
    <r>
      <t>(If</t>
    </r>
    <r>
      <rPr>
        <b/>
        <sz val="10"/>
        <rFont val="Calibri"/>
        <family val="2"/>
        <scheme val="minor"/>
      </rPr>
      <t xml:space="preserve"> TOTAL USED is above 97 ECTS</t>
    </r>
    <r>
      <rPr>
        <sz val="10"/>
        <rFont val="Calibri"/>
        <family val="2"/>
        <scheme val="minor"/>
      </rPr>
      <t xml:space="preserve">, a settlement will be charged at the end of your thesis semester) . See more information in </t>
    </r>
    <r>
      <rPr>
        <b/>
        <sz val="10"/>
        <rFont val="Calibri"/>
        <family val="2"/>
        <scheme val="minor"/>
      </rPr>
      <t xml:space="preserve">Tuition fees list </t>
    </r>
    <r>
      <rPr>
        <sz val="10"/>
        <rFont val="Calibri"/>
        <family val="2"/>
        <scheme val="minor"/>
      </rPr>
      <t xml:space="preserve">available in https://www.clsbe.lisboa.ucp.pt ) </t>
    </r>
  </si>
  <si>
    <t>Research Methodologies Workshop</t>
  </si>
  <si>
    <t>Dissertation</t>
  </si>
  <si>
    <r>
      <t xml:space="preserve">Total number of ECTS
</t>
    </r>
    <r>
      <rPr>
        <sz val="14"/>
        <color rgb="FF002060"/>
        <rFont val="Calibri"/>
        <family val="2"/>
        <scheme val="minor"/>
      </rPr>
      <t>(Taken and/or  enrolled for)</t>
    </r>
  </si>
  <si>
    <r>
      <t>Strategic Management Consulting Project</t>
    </r>
    <r>
      <rPr>
        <b/>
        <vertAlign val="superscript"/>
        <sz val="14"/>
        <color rgb="FF002060"/>
        <rFont val="Calibri"/>
        <family val="2"/>
        <scheme val="minor"/>
      </rPr>
      <t xml:space="preserve"> </t>
    </r>
  </si>
  <si>
    <r>
      <t>Managing in an International Context</t>
    </r>
    <r>
      <rPr>
        <b/>
        <vertAlign val="superscript"/>
        <sz val="12"/>
        <color rgb="FF002060"/>
        <rFont val="Calibri"/>
        <family val="2"/>
        <scheme val="minor"/>
      </rPr>
      <t xml:space="preserve"> </t>
    </r>
  </si>
  <si>
    <r>
      <t>Language Requirement (Language Course)</t>
    </r>
    <r>
      <rPr>
        <b/>
        <vertAlign val="superscript"/>
        <sz val="12"/>
        <color rgb="FF00206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</si>
</sst>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1F497D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sz val="12"/>
      <color theme="3"/>
      <name val="Arial"/>
      <family val="2"/>
    </font>
    <font>
      <b/>
      <sz val="14"/>
      <color rgb="FF9C0006"/>
      <name val="Calibri"/>
      <family val="2"/>
      <scheme val="minor"/>
    </font>
    <font>
      <b/>
      <u/>
      <sz val="12"/>
      <color theme="10"/>
      <name val="Arial"/>
      <family val="2"/>
    </font>
    <font>
      <sz val="10"/>
      <color theme="3"/>
      <name val="Arial"/>
      <family val="2"/>
    </font>
    <font>
      <b/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vertAlign val="superscript"/>
      <sz val="12"/>
      <color rgb="FF002060"/>
      <name val="Calibri"/>
      <family val="2"/>
      <scheme val="minor"/>
    </font>
    <font>
      <b/>
      <vertAlign val="superscript"/>
      <sz val="14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31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2" borderId="0" xfId="0" applyFill="1" applyAlignment="1" applyProtection="1">
      <alignment vertical="center"/>
    </xf>
    <xf numFmtId="0" fontId="0" fillId="0" borderId="0" xfId="0" applyFill="1" applyProtection="1"/>
    <xf numFmtId="0" fontId="0" fillId="8" borderId="18" xfId="0" applyFill="1" applyBorder="1"/>
    <xf numFmtId="0" fontId="0" fillId="9" borderId="13" xfId="0" applyFill="1" applyBorder="1"/>
    <xf numFmtId="0" fontId="4" fillId="7" borderId="13" xfId="1" applyBorder="1"/>
    <xf numFmtId="0" fontId="2" fillId="6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6" fillId="7" borderId="8" xfId="1" applyFont="1" applyBorder="1" applyAlignment="1" applyProtection="1">
      <alignment horizontal="center" vertical="center"/>
    </xf>
    <xf numFmtId="0" fontId="26" fillId="7" borderId="1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Alignment="1" applyProtection="1">
      <alignment horizontal="right" vertical="top"/>
      <protection locked="0"/>
    </xf>
    <xf numFmtId="0" fontId="25" fillId="2" borderId="0" xfId="0" applyFont="1" applyFill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6" fillId="14" borderId="2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 applyProtection="1">
      <alignment horizont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0" fontId="6" fillId="14" borderId="25" xfId="0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 applyProtection="1">
      <alignment horizontal="center" vertical="center" wrapText="1"/>
      <protection locked="0"/>
    </xf>
    <xf numFmtId="0" fontId="19" fillId="5" borderId="19" xfId="0" applyFont="1" applyFill="1" applyBorder="1" applyAlignment="1" applyProtection="1">
      <alignment horizontal="center" vertical="center" wrapText="1"/>
      <protection locked="0"/>
    </xf>
    <xf numFmtId="0" fontId="19" fillId="5" borderId="23" xfId="0" applyFont="1" applyFill="1" applyBorder="1" applyAlignment="1" applyProtection="1">
      <alignment horizontal="center" vertical="center" wrapText="1"/>
      <protection locked="0"/>
    </xf>
    <xf numFmtId="0" fontId="6" fillId="14" borderId="41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6" fillId="14" borderId="42" xfId="0" applyFont="1" applyFill="1" applyBorder="1" applyAlignment="1" applyProtection="1">
      <alignment horizontal="center" vertical="center"/>
      <protection locked="0"/>
    </xf>
    <xf numFmtId="0" fontId="19" fillId="5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3" applyFont="1" applyFill="1" applyBorder="1" applyAlignment="1" applyProtection="1">
      <alignment horizontal="left" vertical="top" wrapText="1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6" fillId="5" borderId="1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 wrapText="1"/>
      <protection locked="0"/>
    </xf>
    <xf numFmtId="0" fontId="19" fillId="5" borderId="31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30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34" fillId="0" borderId="41" xfId="2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6" fillId="7" borderId="39" xfId="1" applyFont="1" applyBorder="1" applyAlignment="1" applyProtection="1">
      <alignment horizontal="center" vertical="center"/>
      <protection locked="0"/>
    </xf>
    <xf numFmtId="0" fontId="6" fillId="14" borderId="27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/>
    </xf>
    <xf numFmtId="0" fontId="7" fillId="13" borderId="35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/>
    </xf>
    <xf numFmtId="0" fontId="16" fillId="15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2" fillId="11" borderId="35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/>
    </xf>
    <xf numFmtId="0" fontId="7" fillId="13" borderId="47" xfId="0" applyFont="1" applyFill="1" applyBorder="1" applyAlignment="1" applyProtection="1">
      <alignment horizontal="center" vertical="center" wrapText="1"/>
    </xf>
    <xf numFmtId="0" fontId="18" fillId="15" borderId="8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4" fillId="7" borderId="42" xfId="1" applyBorder="1" applyAlignment="1" applyProtection="1">
      <alignment horizontal="center" vertical="center"/>
      <protection locked="0"/>
    </xf>
    <xf numFmtId="0" fontId="4" fillId="7" borderId="25" xfId="1" applyBorder="1" applyAlignment="1" applyProtection="1">
      <alignment horizontal="center" vertical="center"/>
      <protection locked="0"/>
    </xf>
    <xf numFmtId="0" fontId="4" fillId="7" borderId="26" xfId="1" applyBorder="1" applyAlignment="1" applyProtection="1">
      <alignment horizontal="center" vertical="center"/>
      <protection locked="0"/>
    </xf>
    <xf numFmtId="0" fontId="4" fillId="7" borderId="48" xfId="1" applyBorder="1" applyAlignment="1" applyProtection="1">
      <alignment horizontal="center" vertical="center"/>
      <protection locked="0"/>
    </xf>
    <xf numFmtId="0" fontId="4" fillId="7" borderId="30" xfId="1" applyBorder="1" applyAlignment="1" applyProtection="1">
      <alignment horizontal="center" vertical="center"/>
      <protection locked="0"/>
    </xf>
    <xf numFmtId="0" fontId="4" fillId="7" borderId="37" xfId="1" applyBorder="1" applyAlignment="1" applyProtection="1">
      <alignment horizontal="center" vertical="center"/>
      <protection locked="0"/>
    </xf>
    <xf numFmtId="0" fontId="4" fillId="7" borderId="14" xfId="1" applyBorder="1" applyAlignment="1" applyProtection="1">
      <alignment horizontal="center" vertical="center"/>
      <protection locked="0"/>
    </xf>
    <xf numFmtId="0" fontId="4" fillId="7" borderId="46" xfId="1" applyBorder="1" applyAlignment="1" applyProtection="1">
      <alignment horizontal="center" vertical="center"/>
      <protection locked="0"/>
    </xf>
    <xf numFmtId="0" fontId="27" fillId="5" borderId="45" xfId="0" applyFont="1" applyFill="1" applyBorder="1" applyAlignment="1" applyProtection="1">
      <alignment horizontal="center" vertical="center" textRotation="90" wrapText="1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4" fillId="7" borderId="38" xfId="1" applyBorder="1" applyAlignment="1" applyProtection="1">
      <alignment horizontal="center" vertical="center"/>
      <protection locked="0"/>
    </xf>
    <xf numFmtId="0" fontId="33" fillId="7" borderId="8" xfId="1" applyFont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20" fillId="10" borderId="36" xfId="0" applyFont="1" applyFill="1" applyBorder="1" applyAlignment="1" applyProtection="1">
      <alignment horizontal="center" vertical="center" wrapText="1"/>
    </xf>
    <xf numFmtId="0" fontId="23" fillId="10" borderId="54" xfId="0" applyFont="1" applyFill="1" applyBorder="1" applyAlignment="1" applyProtection="1">
      <alignment horizontal="center" vertical="center" wrapText="1"/>
    </xf>
    <xf numFmtId="0" fontId="23" fillId="10" borderId="36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37" fillId="10" borderId="36" xfId="0" applyFont="1" applyFill="1" applyBorder="1" applyAlignment="1" applyProtection="1">
      <alignment horizontal="center" vertical="center" wrapText="1"/>
    </xf>
    <xf numFmtId="0" fontId="37" fillId="10" borderId="54" xfId="0" applyFont="1" applyFill="1" applyBorder="1" applyAlignment="1" applyProtection="1">
      <alignment horizontal="center" vertical="center" wrapText="1"/>
    </xf>
    <xf numFmtId="0" fontId="37" fillId="16" borderId="37" xfId="0" applyFont="1" applyFill="1" applyBorder="1" applyAlignment="1" applyProtection="1">
      <alignment horizontal="center" vertical="center" wrapText="1"/>
    </xf>
    <xf numFmtId="0" fontId="19" fillId="5" borderId="35" xfId="0" applyFont="1" applyFill="1" applyBorder="1" applyAlignment="1" applyProtection="1">
      <alignment horizontal="center" vertical="center" textRotation="90" wrapText="1"/>
      <protection locked="0"/>
    </xf>
    <xf numFmtId="0" fontId="27" fillId="5" borderId="36" xfId="0" applyFont="1" applyFill="1" applyBorder="1" applyAlignment="1" applyProtection="1">
      <alignment horizontal="center" vertical="center" textRotation="90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10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9" fillId="13" borderId="43" xfId="0" applyFont="1" applyFill="1" applyBorder="1" applyAlignment="1" applyProtection="1">
      <alignment horizontal="center" vertical="center" wrapText="1"/>
    </xf>
    <xf numFmtId="0" fontId="9" fillId="13" borderId="11" xfId="0" applyFont="1" applyFill="1" applyBorder="1" applyAlignment="1" applyProtection="1">
      <alignment horizontal="center" vertical="center" wrapText="1"/>
    </xf>
    <xf numFmtId="0" fontId="9" fillId="13" borderId="47" xfId="0" applyFont="1" applyFill="1" applyBorder="1" applyAlignment="1" applyProtection="1">
      <alignment horizontal="center" vertical="center" wrapText="1"/>
    </xf>
    <xf numFmtId="0" fontId="9" fillId="13" borderId="33" xfId="0" applyFont="1" applyFill="1" applyBorder="1" applyAlignment="1" applyProtection="1">
      <alignment horizontal="center" vertical="center" wrapText="1"/>
    </xf>
    <xf numFmtId="0" fontId="9" fillId="13" borderId="54" xfId="0" applyFont="1" applyFill="1" applyBorder="1" applyAlignment="1" applyProtection="1">
      <alignment horizontal="center" vertical="center" wrapText="1"/>
    </xf>
    <xf numFmtId="0" fontId="9" fillId="13" borderId="37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 vertical="center" wrapText="1"/>
      <protection locked="0"/>
    </xf>
    <xf numFmtId="0" fontId="8" fillId="2" borderId="57" xfId="0" applyFont="1" applyFill="1" applyBorder="1" applyAlignment="1" applyProtection="1">
      <alignment horizontal="right" vertical="center" wrapText="1"/>
      <protection locked="0"/>
    </xf>
    <xf numFmtId="0" fontId="3" fillId="0" borderId="3" xfId="3" applyBorder="1" applyAlignment="1">
      <alignment horizontal="center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2" borderId="43" xfId="0" applyFont="1" applyFill="1" applyBorder="1" applyAlignment="1" applyProtection="1">
      <alignment horizontal="center" vertical="center"/>
      <protection locked="0"/>
    </xf>
    <xf numFmtId="0" fontId="21" fillId="2" borderId="47" xfId="0" applyFont="1" applyFill="1" applyBorder="1" applyAlignment="1" applyProtection="1">
      <alignment horizontal="center" vertical="center"/>
      <protection locked="0"/>
    </xf>
    <xf numFmtId="0" fontId="21" fillId="2" borderId="33" xfId="0" applyFont="1" applyFill="1" applyBorder="1" applyAlignment="1" applyProtection="1">
      <alignment horizontal="center" vertical="center"/>
      <protection locked="0"/>
    </xf>
    <xf numFmtId="0" fontId="21" fillId="2" borderId="37" xfId="0" applyFont="1" applyFill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5" fillId="5" borderId="47" xfId="0" applyFont="1" applyFill="1" applyBorder="1" applyAlignment="1" applyProtection="1">
      <alignment horizontal="center" vertical="center" wrapText="1"/>
      <protection locked="0"/>
    </xf>
    <xf numFmtId="0" fontId="15" fillId="5" borderId="33" xfId="0" applyFont="1" applyFill="1" applyBorder="1" applyAlignment="1" applyProtection="1">
      <alignment horizontal="center" vertical="center" wrapText="1"/>
      <protection locked="0"/>
    </xf>
    <xf numFmtId="0" fontId="15" fillId="5" borderId="38" xfId="0" applyFont="1" applyFill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5" fillId="5" borderId="40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19" fillId="5" borderId="42" xfId="0" applyFont="1" applyFill="1" applyBorder="1" applyAlignment="1" applyProtection="1">
      <alignment horizontal="center" vertical="center" textRotation="90" wrapText="1"/>
      <protection locked="0"/>
    </xf>
    <xf numFmtId="0" fontId="27" fillId="5" borderId="25" xfId="0" applyFont="1" applyFill="1" applyBorder="1" applyAlignment="1" applyProtection="1">
      <alignment horizontal="center" vertical="center" textRotation="90" wrapText="1"/>
      <protection locked="0"/>
    </xf>
    <xf numFmtId="0" fontId="27" fillId="5" borderId="26" xfId="0" applyFont="1" applyFill="1" applyBorder="1" applyAlignment="1" applyProtection="1">
      <alignment horizontal="center" vertical="center" textRotation="90"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6" fillId="13" borderId="50" xfId="0" applyFont="1" applyFill="1" applyBorder="1" applyAlignment="1" applyProtection="1">
      <alignment horizontal="center" vertical="center" wrapText="1"/>
    </xf>
    <xf numFmtId="0" fontId="6" fillId="13" borderId="51" xfId="0" applyFont="1" applyFill="1" applyBorder="1" applyAlignment="1" applyProtection="1">
      <alignment horizontal="center" vertical="center" wrapText="1"/>
    </xf>
    <xf numFmtId="0" fontId="6" fillId="13" borderId="53" xfId="0" applyFont="1" applyFill="1" applyBorder="1" applyAlignment="1" applyProtection="1">
      <alignment horizontal="center" vertical="center" wrapText="1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15" fillId="5" borderId="3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19" fillId="5" borderId="43" xfId="0" applyFont="1" applyFill="1" applyBorder="1" applyAlignment="1" applyProtection="1">
      <alignment horizontal="center" vertical="center" wrapText="1"/>
      <protection locked="0"/>
    </xf>
    <xf numFmtId="0" fontId="19" fillId="5" borderId="47" xfId="0" applyFont="1" applyFill="1" applyBorder="1" applyAlignment="1" applyProtection="1">
      <alignment horizontal="center" vertical="center" wrapText="1"/>
      <protection locked="0"/>
    </xf>
    <xf numFmtId="0" fontId="19" fillId="5" borderId="33" xfId="0" applyFont="1" applyFill="1" applyBorder="1" applyAlignment="1" applyProtection="1">
      <alignment horizontal="center" vertical="center" wrapText="1"/>
      <protection locked="0"/>
    </xf>
    <xf numFmtId="0" fontId="19" fillId="5" borderId="37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top" wrapText="1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left" wrapText="1"/>
      <protection locked="0"/>
    </xf>
    <xf numFmtId="0" fontId="27" fillId="5" borderId="39" xfId="0" applyFont="1" applyFill="1" applyBorder="1" applyAlignment="1" applyProtection="1">
      <alignment horizontal="center" vertical="center" textRotation="90" wrapText="1"/>
      <protection locked="0"/>
    </xf>
    <xf numFmtId="0" fontId="15" fillId="5" borderId="37" xfId="0" applyFont="1" applyFill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5" fillId="5" borderId="54" xfId="0" applyFont="1" applyFill="1" applyBorder="1" applyAlignment="1" applyProtection="1">
      <alignment horizontal="center" vertical="center" wrapText="1"/>
      <protection locked="0"/>
    </xf>
    <xf numFmtId="0" fontId="19" fillId="5" borderId="43" xfId="0" applyFont="1" applyFill="1" applyBorder="1" applyAlignment="1" applyProtection="1">
      <alignment horizontal="center" vertical="center" textRotation="90" wrapText="1"/>
      <protection locked="0"/>
    </xf>
    <xf numFmtId="0" fontId="27" fillId="5" borderId="45" xfId="0" applyFont="1" applyFill="1" applyBorder="1" applyAlignment="1" applyProtection="1">
      <alignment horizontal="center" vertical="center" textRotation="90" wrapText="1"/>
      <protection locked="0"/>
    </xf>
    <xf numFmtId="0" fontId="27" fillId="5" borderId="33" xfId="0" applyFont="1" applyFill="1" applyBorder="1" applyAlignment="1" applyProtection="1">
      <alignment horizontal="center" vertical="center" textRotation="90" wrapText="1"/>
      <protection locked="0"/>
    </xf>
    <xf numFmtId="0" fontId="27" fillId="5" borderId="35" xfId="0" applyFont="1" applyFill="1" applyBorder="1" applyAlignment="1" applyProtection="1">
      <alignment horizontal="center" vertical="center" textRotation="90" wrapText="1"/>
      <protection locked="0"/>
    </xf>
    <xf numFmtId="0" fontId="4" fillId="7" borderId="35" xfId="1" applyBorder="1" applyAlignment="1" applyProtection="1">
      <alignment horizontal="center" vertical="center"/>
      <protection locked="0"/>
    </xf>
    <xf numFmtId="0" fontId="4" fillId="7" borderId="36" xfId="1" applyBorder="1" applyAlignment="1" applyProtection="1">
      <alignment horizontal="center" vertical="center"/>
      <protection locked="0"/>
    </xf>
    <xf numFmtId="0" fontId="15" fillId="5" borderId="47" xfId="0" applyFont="1" applyFill="1" applyBorder="1" applyAlignment="1" applyProtection="1">
      <alignment horizontal="center" vertical="center"/>
      <protection locked="0"/>
    </xf>
    <xf numFmtId="0" fontId="15" fillId="5" borderId="33" xfId="0" applyFont="1" applyFill="1" applyBorder="1" applyAlignment="1" applyProtection="1">
      <alignment horizontal="center" vertical="center"/>
      <protection locked="0"/>
    </xf>
    <xf numFmtId="0" fontId="15" fillId="5" borderId="37" xfId="0" applyFont="1" applyFill="1" applyBorder="1" applyAlignment="1" applyProtection="1">
      <alignment horizontal="center" vertical="center"/>
      <protection locked="0"/>
    </xf>
    <xf numFmtId="0" fontId="30" fillId="0" borderId="0" xfId="2" applyFont="1" applyBorder="1" applyAlignment="1" applyProtection="1">
      <alignment horizontal="center" vertical="center"/>
      <protection locked="0"/>
    </xf>
    <xf numFmtId="0" fontId="30" fillId="0" borderId="38" xfId="2" applyFont="1" applyBorder="1" applyAlignment="1" applyProtection="1">
      <alignment horizontal="center" vertical="center"/>
      <protection locked="0"/>
    </xf>
    <xf numFmtId="0" fontId="15" fillId="13" borderId="50" xfId="0" applyFont="1" applyFill="1" applyBorder="1" applyAlignment="1" applyProtection="1">
      <alignment horizontal="center" vertical="center" wrapText="1"/>
    </xf>
    <xf numFmtId="0" fontId="15" fillId="13" borderId="51" xfId="0" applyFont="1" applyFill="1" applyBorder="1" applyAlignment="1" applyProtection="1">
      <alignment horizontal="center" vertical="center" wrapText="1"/>
    </xf>
    <xf numFmtId="0" fontId="15" fillId="13" borderId="53" xfId="0" applyFont="1" applyFill="1" applyBorder="1" applyAlignment="1" applyProtection="1">
      <alignment horizontal="center" vertical="center" wrapText="1"/>
    </xf>
    <xf numFmtId="0" fontId="7" fillId="5" borderId="48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6" fillId="14" borderId="35" xfId="0" applyFont="1" applyFill="1" applyBorder="1" applyAlignment="1" applyProtection="1">
      <alignment horizontal="center" vertical="center"/>
      <protection locked="0"/>
    </xf>
    <xf numFmtId="0" fontId="6" fillId="14" borderId="36" xfId="0" applyFont="1" applyFill="1" applyBorder="1" applyAlignment="1" applyProtection="1">
      <alignment horizontal="center" vertical="center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5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15" fillId="5" borderId="36" xfId="0" applyFont="1" applyFill="1" applyBorder="1" applyAlignment="1" applyProtection="1">
      <alignment horizontal="center" vertical="center" wrapText="1"/>
      <protection locked="0"/>
    </xf>
    <xf numFmtId="0" fontId="15" fillId="13" borderId="9" xfId="0" applyFont="1" applyFill="1" applyBorder="1" applyAlignment="1" applyProtection="1">
      <alignment horizontal="center" vertical="center" wrapText="1"/>
    </xf>
    <xf numFmtId="0" fontId="15" fillId="13" borderId="12" xfId="0" applyFont="1" applyFill="1" applyBorder="1" applyAlignment="1" applyProtection="1">
      <alignment horizontal="center" vertical="center" wrapText="1"/>
    </xf>
    <xf numFmtId="0" fontId="15" fillId="13" borderId="10" xfId="0" applyFont="1" applyFill="1" applyBorder="1" applyAlignment="1" applyProtection="1">
      <alignment horizontal="center" vertical="center" wrapText="1"/>
    </xf>
    <xf numFmtId="0" fontId="15" fillId="5" borderId="40" xfId="0" applyFont="1" applyFill="1" applyBorder="1" applyAlignment="1" applyProtection="1">
      <alignment horizontal="center" vertical="center" wrapText="1"/>
      <protection locked="0"/>
    </xf>
    <xf numFmtId="0" fontId="15" fillId="5" borderId="44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35" fillId="0" borderId="0" xfId="3" applyFont="1" applyFill="1" applyBorder="1" applyAlignment="1" applyProtection="1">
      <alignment horizontal="left" vertical="center" wrapText="1"/>
    </xf>
    <xf numFmtId="0" fontId="27" fillId="5" borderId="43" xfId="0" applyFont="1" applyFill="1" applyBorder="1" applyAlignment="1" applyProtection="1">
      <alignment horizontal="center" vertical="center" textRotation="90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27" fillId="5" borderId="27" xfId="0" applyFont="1" applyFill="1" applyBorder="1" applyAlignment="1" applyProtection="1">
      <alignment horizontal="center" vertical="center" textRotation="90" wrapTex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 wrapText="1"/>
    </xf>
    <xf numFmtId="0" fontId="38" fillId="5" borderId="12" xfId="0" applyFont="1" applyFill="1" applyBorder="1" applyAlignment="1" applyProtection="1">
      <alignment horizontal="center" vertical="center" wrapText="1"/>
    </xf>
    <xf numFmtId="0" fontId="38" fillId="5" borderId="10" xfId="0" applyFont="1" applyFill="1" applyBorder="1" applyAlignment="1" applyProtection="1">
      <alignment horizontal="center" vertical="center" wrapText="1"/>
    </xf>
    <xf numFmtId="0" fontId="38" fillId="5" borderId="9" xfId="0" applyFont="1" applyFill="1" applyBorder="1" applyAlignment="1" applyProtection="1">
      <alignment horizontal="center" vertical="center"/>
    </xf>
    <xf numFmtId="0" fontId="38" fillId="5" borderId="10" xfId="0" applyFont="1" applyFill="1" applyBorder="1" applyAlignment="1" applyProtection="1">
      <alignment horizontal="center" vertical="center"/>
    </xf>
    <xf numFmtId="0" fontId="38" fillId="5" borderId="10" xfId="0" applyFont="1" applyFill="1" applyBorder="1" applyAlignment="1" applyProtection="1">
      <alignment horizontal="center" vertical="center"/>
    </xf>
    <xf numFmtId="0" fontId="40" fillId="14" borderId="42" xfId="0" applyFont="1" applyFill="1" applyBorder="1" applyAlignment="1" applyProtection="1">
      <alignment horizontal="center" vertical="center" wrapText="1"/>
      <protection locked="0"/>
    </xf>
    <xf numFmtId="0" fontId="40" fillId="14" borderId="25" xfId="0" applyFont="1" applyFill="1" applyBorder="1" applyAlignment="1" applyProtection="1">
      <alignment horizontal="center" vertical="center" wrapText="1"/>
      <protection locked="0"/>
    </xf>
    <xf numFmtId="0" fontId="40" fillId="14" borderId="26" xfId="0" applyFont="1" applyFill="1" applyBorder="1" applyAlignment="1" applyProtection="1">
      <alignment horizontal="center" vertical="center" wrapText="1"/>
      <protection locked="0"/>
    </xf>
    <xf numFmtId="0" fontId="40" fillId="14" borderId="27" xfId="0" applyFont="1" applyFill="1" applyBorder="1" applyAlignment="1" applyProtection="1">
      <alignment horizontal="center" vertical="center" wrapText="1"/>
      <protection locked="0"/>
    </xf>
    <xf numFmtId="0" fontId="38" fillId="2" borderId="42" xfId="0" applyFont="1" applyFill="1" applyBorder="1" applyAlignment="1" applyProtection="1">
      <alignment vertical="center" wrapText="1"/>
      <protection locked="0"/>
    </xf>
    <xf numFmtId="0" fontId="38" fillId="2" borderId="26" xfId="0" applyFont="1" applyFill="1" applyBorder="1" applyAlignment="1" applyProtection="1">
      <alignment vertical="center" wrapText="1"/>
      <protection locked="0"/>
    </xf>
    <xf numFmtId="0" fontId="38" fillId="2" borderId="27" xfId="0" applyFont="1" applyFill="1" applyBorder="1" applyAlignment="1" applyProtection="1">
      <alignment vertical="center" wrapText="1"/>
      <protection locked="0"/>
    </xf>
    <xf numFmtId="0" fontId="40" fillId="14" borderId="41" xfId="0" applyFont="1" applyFill="1" applyBorder="1" applyAlignment="1" applyProtection="1">
      <alignment horizontal="center" vertical="center" wrapText="1"/>
      <protection locked="0"/>
    </xf>
    <xf numFmtId="0" fontId="38" fillId="2" borderId="42" xfId="0" applyFont="1" applyFill="1" applyBorder="1" applyAlignment="1" applyProtection="1">
      <alignment horizontal="left" vertical="center" wrapText="1"/>
      <protection locked="0"/>
    </xf>
    <xf numFmtId="0" fontId="38" fillId="2" borderId="26" xfId="0" applyFont="1" applyFill="1" applyBorder="1" applyAlignment="1" applyProtection="1">
      <alignment horizontal="left" vertical="center" wrapText="1"/>
      <protection locked="0"/>
    </xf>
    <xf numFmtId="0" fontId="38" fillId="2" borderId="27" xfId="0" applyFont="1" applyFill="1" applyBorder="1" applyAlignment="1" applyProtection="1">
      <alignment horizontal="left" vertical="center" wrapText="1"/>
      <protection locked="0"/>
    </xf>
    <xf numFmtId="0" fontId="38" fillId="2" borderId="36" xfId="0" applyFont="1" applyFill="1" applyBorder="1" applyAlignment="1" applyProtection="1">
      <alignment horizontal="left" vertical="center" wrapText="1"/>
      <protection locked="0"/>
    </xf>
    <xf numFmtId="0" fontId="39" fillId="2" borderId="42" xfId="0" applyFont="1" applyFill="1" applyBorder="1" applyAlignment="1" applyProtection="1">
      <alignment horizontal="left" vertical="center" wrapText="1"/>
      <protection locked="0"/>
    </xf>
    <xf numFmtId="0" fontId="39" fillId="0" borderId="26" xfId="0" applyFont="1" applyFill="1" applyBorder="1" applyAlignment="1" applyProtection="1">
      <alignment horizontal="left" vertical="center" wrapText="1"/>
      <protection locked="0"/>
    </xf>
    <xf numFmtId="0" fontId="39" fillId="2" borderId="26" xfId="0" applyFont="1" applyFill="1" applyBorder="1" applyAlignment="1" applyProtection="1">
      <alignment horizontal="left" vertical="center" wrapText="1"/>
      <protection locked="0"/>
    </xf>
    <xf numFmtId="0" fontId="39" fillId="2" borderId="41" xfId="0" applyFont="1" applyFill="1" applyBorder="1" applyAlignment="1" applyProtection="1">
      <alignment horizontal="left" vertical="center" wrapText="1"/>
      <protection locked="0"/>
    </xf>
    <xf numFmtId="0" fontId="38" fillId="5" borderId="8" xfId="0" applyFont="1" applyFill="1" applyBorder="1" applyAlignment="1" applyProtection="1">
      <alignment horizontal="center" vertical="center"/>
    </xf>
    <xf numFmtId="49" fontId="40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40" fillId="14" borderId="35" xfId="0" applyFont="1" applyFill="1" applyBorder="1" applyAlignment="1" applyProtection="1">
      <alignment vertical="center" wrapText="1"/>
      <protection locked="0"/>
    </xf>
    <xf numFmtId="0" fontId="40" fillId="14" borderId="26" xfId="0" applyFont="1" applyFill="1" applyBorder="1" applyAlignment="1" applyProtection="1">
      <alignment vertical="center" wrapText="1"/>
      <protection locked="0"/>
    </xf>
    <xf numFmtId="0" fontId="40" fillId="14" borderId="36" xfId="0" applyFont="1" applyFill="1" applyBorder="1" applyAlignment="1" applyProtection="1">
      <alignment vertical="center" wrapText="1"/>
      <protection locked="0"/>
    </xf>
    <xf numFmtId="0" fontId="40" fillId="14" borderId="39" xfId="0" applyFont="1" applyFill="1" applyBorder="1" applyAlignment="1" applyProtection="1">
      <alignment horizontal="center" vertical="center" wrapText="1"/>
      <protection locked="0"/>
    </xf>
    <xf numFmtId="0" fontId="40" fillId="14" borderId="42" xfId="0" applyFont="1" applyFill="1" applyBorder="1" applyAlignment="1" applyProtection="1">
      <alignment horizontal="center" vertical="center" wrapText="1"/>
      <protection locked="0"/>
    </xf>
    <xf numFmtId="0" fontId="40" fillId="14" borderId="41" xfId="0" applyFont="1" applyFill="1" applyBorder="1" applyAlignment="1" applyProtection="1">
      <alignment horizontal="center" vertical="center" wrapText="1"/>
      <protection locked="0"/>
    </xf>
    <xf numFmtId="0" fontId="40" fillId="14" borderId="8" xfId="0" applyFont="1" applyFill="1" applyBorder="1" applyAlignment="1" applyProtection="1">
      <alignment horizontal="center" vertical="center" wrapText="1"/>
      <protection locked="0"/>
    </xf>
    <xf numFmtId="0" fontId="40" fillId="14" borderId="36" xfId="0" applyFont="1" applyFill="1" applyBorder="1" applyAlignment="1" applyProtection="1">
      <alignment horizontal="center" vertical="center" wrapText="1"/>
      <protection locked="0"/>
    </xf>
    <xf numFmtId="0" fontId="38" fillId="2" borderId="8" xfId="0" applyFont="1" applyFill="1" applyBorder="1" applyAlignment="1" applyProtection="1">
      <alignment horizontal="center" vertical="center" wrapText="1"/>
      <protection locked="0"/>
    </xf>
    <xf numFmtId="0" fontId="38" fillId="2" borderId="36" xfId="0" applyFont="1" applyFill="1" applyBorder="1" applyAlignment="1" applyProtection="1">
      <alignment horizontal="center" vertical="center" wrapText="1"/>
      <protection locked="0"/>
    </xf>
    <xf numFmtId="0" fontId="38" fillId="2" borderId="35" xfId="0" applyFont="1" applyFill="1" applyBorder="1" applyAlignment="1" applyProtection="1">
      <alignment horizontal="center" vertical="center" wrapText="1"/>
      <protection locked="0"/>
    </xf>
    <xf numFmtId="0" fontId="38" fillId="2" borderId="36" xfId="0" applyFont="1" applyFill="1" applyBorder="1" applyAlignment="1" applyProtection="1">
      <alignment horizontal="center" vertical="center" wrapText="1"/>
      <protection locked="0"/>
    </xf>
    <xf numFmtId="0" fontId="38" fillId="5" borderId="8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39" fillId="0" borderId="42" xfId="0" applyFont="1" applyFill="1" applyBorder="1" applyAlignment="1" applyProtection="1">
      <alignment horizontal="left" vertical="center" wrapText="1"/>
      <protection locked="0"/>
    </xf>
  </cellXfs>
  <cellStyles count="4">
    <cellStyle name="Bad" xfId="1" builtinId="27"/>
    <cellStyle name="Hyperlink" xfId="2" builtinId="8"/>
    <cellStyle name="Normal" xfId="0" builtinId="0"/>
    <cellStyle name="Normal 2" xfId="3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291353</xdr:colOff>
      <xdr:row>6</xdr:row>
      <xdr:rowOff>0</xdr:rowOff>
    </xdr:from>
    <xdr:to>
      <xdr:col>13</xdr:col>
      <xdr:colOff>24093</xdr:colOff>
      <xdr:row>10</xdr:row>
      <xdr:rowOff>50426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5471" y="2924735"/>
          <a:ext cx="2119593" cy="1977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sbe.lisboa.ucp.pt/msc/coursesoffered/full-time-students" TargetMode="External"/><Relationship Id="rId1" Type="http://schemas.openxmlformats.org/officeDocument/2006/relationships/hyperlink" Target="https://www.clsbe.lisboa.ucp.pt/about/services/masters-student-affairs/msc-student-affairs-academic-information/lerne-session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89"/>
  <sheetViews>
    <sheetView showGridLines="0" tabSelected="1" view="pageBreakPreview" topLeftCell="A22" zoomScale="85" zoomScaleNormal="100" zoomScaleSheetLayoutView="85" workbookViewId="0">
      <selection activeCell="J46" sqref="J46"/>
    </sheetView>
  </sheetViews>
  <sheetFormatPr defaultColWidth="9.140625" defaultRowHeight="12.75" x14ac:dyDescent="0.2"/>
  <cols>
    <col min="1" max="1" width="9" style="19" customWidth="1"/>
    <col min="2" max="2" width="71" style="19" customWidth="1"/>
    <col min="3" max="3" width="8.42578125" style="57" customWidth="1"/>
    <col min="4" max="6" width="12" style="19" customWidth="1"/>
    <col min="7" max="7" width="14.85546875" style="19" customWidth="1"/>
    <col min="8" max="10" width="12" style="19" customWidth="1"/>
    <col min="11" max="11" width="17.7109375" style="19" customWidth="1"/>
    <col min="12" max="16384" width="9.140625" style="1"/>
  </cols>
  <sheetData>
    <row r="1" spans="1:14" s="2" customFormat="1" ht="47.25" customHeight="1" x14ac:dyDescent="0.2">
      <c r="A1" s="192" t="s">
        <v>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4" s="2" customFormat="1" ht="47.25" customHeight="1" x14ac:dyDescent="0.2">
      <c r="A2" s="65"/>
      <c r="B2" s="192" t="s">
        <v>55</v>
      </c>
      <c r="C2" s="192"/>
      <c r="D2" s="192"/>
      <c r="E2" s="192"/>
      <c r="F2" s="192"/>
      <c r="G2" s="192"/>
      <c r="H2" s="192"/>
      <c r="I2" s="192"/>
      <c r="J2" s="192"/>
      <c r="K2" s="65"/>
    </row>
    <row r="3" spans="1:14" s="2" customFormat="1" ht="27.75" customHeight="1" x14ac:dyDescent="0.2">
      <c r="A3" s="225" t="s">
        <v>35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4" s="3" customFormat="1" ht="25.5" customHeight="1" x14ac:dyDescent="0.35">
      <c r="A4" s="24"/>
      <c r="B4" s="25" t="s">
        <v>73</v>
      </c>
      <c r="C4" s="55"/>
      <c r="D4" s="25"/>
      <c r="E4" s="25"/>
      <c r="F4" s="25" t="s">
        <v>12</v>
      </c>
      <c r="G4" s="26"/>
      <c r="H4" s="207"/>
      <c r="I4" s="207"/>
      <c r="J4" s="27"/>
      <c r="K4" s="27"/>
    </row>
    <row r="5" spans="1:14" s="3" customFormat="1" ht="25.5" customHeight="1" x14ac:dyDescent="0.35">
      <c r="A5" s="24"/>
      <c r="B5" s="25" t="s">
        <v>82</v>
      </c>
      <c r="C5" s="55"/>
      <c r="D5" s="28"/>
      <c r="E5" s="28"/>
      <c r="F5" s="28"/>
      <c r="G5" s="28"/>
      <c r="H5" s="27"/>
      <c r="I5" s="27"/>
      <c r="J5" s="27"/>
      <c r="K5" s="27"/>
    </row>
    <row r="6" spans="1:14" s="3" customFormat="1" ht="10.5" customHeight="1" thickBot="1" x14ac:dyDescent="0.4">
      <c r="A6" s="24"/>
      <c r="B6" s="29"/>
      <c r="C6" s="54"/>
      <c r="D6" s="29"/>
      <c r="E6" s="29"/>
      <c r="F6" s="29"/>
      <c r="G6" s="29"/>
      <c r="H6" s="27"/>
      <c r="I6" s="27"/>
      <c r="J6" s="27"/>
      <c r="K6" s="27"/>
    </row>
    <row r="7" spans="1:14" s="5" customFormat="1" ht="47.25" thickBot="1" x14ac:dyDescent="0.4">
      <c r="A7" s="31"/>
      <c r="B7" s="60"/>
      <c r="C7" s="60"/>
      <c r="D7" s="114" t="s">
        <v>25</v>
      </c>
      <c r="E7" s="114" t="s">
        <v>26</v>
      </c>
      <c r="F7" s="114" t="s">
        <v>32</v>
      </c>
      <c r="G7" s="114" t="s">
        <v>31</v>
      </c>
      <c r="H7" s="118" t="s">
        <v>33</v>
      </c>
      <c r="I7" s="114" t="s">
        <v>7</v>
      </c>
      <c r="J7" s="120" t="s">
        <v>8</v>
      </c>
      <c r="K7" s="33"/>
    </row>
    <row r="8" spans="1:14" s="5" customFormat="1" ht="45" customHeight="1" thickBot="1" x14ac:dyDescent="0.25">
      <c r="A8" s="242" t="s">
        <v>30</v>
      </c>
      <c r="B8" s="243"/>
      <c r="C8" s="244"/>
      <c r="D8" s="115">
        <f>D20+D46+D53+D80+D66</f>
        <v>0</v>
      </c>
      <c r="E8" s="116">
        <f>F20+F46+F53+F80+F66</f>
        <v>0</v>
      </c>
      <c r="F8" s="116">
        <f>J20+J46+J80+J53</f>
        <v>0</v>
      </c>
      <c r="G8" s="116">
        <f>H20+H46+H80+H66+H53</f>
        <v>0</v>
      </c>
      <c r="H8" s="119">
        <f>SUM(D8:G8)</f>
        <v>0</v>
      </c>
      <c r="I8" s="121">
        <v>60</v>
      </c>
      <c r="J8" s="112">
        <f>I8-H8</f>
        <v>60</v>
      </c>
      <c r="K8" s="33"/>
    </row>
    <row r="9" spans="1:14" s="5" customFormat="1" ht="45" customHeight="1" thickBot="1" x14ac:dyDescent="0.25">
      <c r="A9" s="208" t="s">
        <v>37</v>
      </c>
      <c r="B9" s="209"/>
      <c r="C9" s="210"/>
      <c r="D9" s="115" t="s">
        <v>27</v>
      </c>
      <c r="E9" s="116" t="s">
        <v>27</v>
      </c>
      <c r="F9" s="115" t="s">
        <v>27</v>
      </c>
      <c r="G9" s="117"/>
      <c r="H9" s="119">
        <f>G9</f>
        <v>0</v>
      </c>
      <c r="I9" s="121">
        <v>30</v>
      </c>
      <c r="J9" s="113">
        <f>I9-H9</f>
        <v>30</v>
      </c>
      <c r="K9" s="33"/>
    </row>
    <row r="10" spans="1:14" s="5" customFormat="1" ht="14.25" customHeight="1" x14ac:dyDescent="0.2">
      <c r="A10" s="82"/>
      <c r="B10" s="82"/>
      <c r="C10" s="82"/>
      <c r="D10" s="83"/>
      <c r="E10" s="84"/>
      <c r="F10" s="83"/>
      <c r="G10" s="18"/>
      <c r="H10" s="85"/>
      <c r="I10" s="86"/>
      <c r="J10" s="87"/>
      <c r="K10" s="33"/>
    </row>
    <row r="11" spans="1:14" s="5" customFormat="1" ht="15.75" customHeight="1" x14ac:dyDescent="0.35">
      <c r="A11" s="31"/>
      <c r="B11" s="35"/>
      <c r="C11" s="35"/>
      <c r="D11" s="66"/>
      <c r="E11" s="67"/>
      <c r="F11" s="68"/>
      <c r="G11" s="34"/>
      <c r="H11" s="36"/>
      <c r="I11" s="33"/>
      <c r="J11" s="33"/>
      <c r="K11" s="33"/>
    </row>
    <row r="12" spans="1:14" s="5" customFormat="1" ht="43.5" customHeight="1" x14ac:dyDescent="0.35">
      <c r="A12" s="213" t="s">
        <v>60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1:14" s="5" customFormat="1" ht="24" customHeight="1" thickBot="1" x14ac:dyDescent="0.4">
      <c r="A13" s="31"/>
      <c r="B13" s="35"/>
      <c r="C13" s="35"/>
      <c r="D13" s="66"/>
      <c r="E13" s="67"/>
      <c r="F13" s="68"/>
      <c r="G13" s="34"/>
      <c r="H13" s="36"/>
      <c r="I13" s="33"/>
      <c r="J13" s="33"/>
      <c r="K13" s="33"/>
    </row>
    <row r="14" spans="1:14" s="5" customFormat="1" ht="25.5" customHeight="1" x14ac:dyDescent="0.2">
      <c r="A14" s="193" t="s">
        <v>75</v>
      </c>
      <c r="B14" s="194"/>
      <c r="C14" s="211" t="s">
        <v>36</v>
      </c>
      <c r="D14" s="197" t="s">
        <v>4</v>
      </c>
      <c r="E14" s="198"/>
      <c r="F14" s="199" t="s">
        <v>5</v>
      </c>
      <c r="G14" s="198"/>
      <c r="H14" s="200" t="s">
        <v>10</v>
      </c>
      <c r="I14" s="201"/>
      <c r="J14" s="202" t="s">
        <v>9</v>
      </c>
      <c r="K14" s="202" t="s">
        <v>24</v>
      </c>
      <c r="M14" s="220" t="s">
        <v>65</v>
      </c>
      <c r="N14" s="221"/>
    </row>
    <row r="15" spans="1:14" s="5" customFormat="1" ht="28.5" customHeight="1" thickBot="1" x14ac:dyDescent="0.25">
      <c r="A15" s="195"/>
      <c r="B15" s="196"/>
      <c r="C15" s="212"/>
      <c r="D15" s="72" t="s">
        <v>0</v>
      </c>
      <c r="E15" s="70" t="s">
        <v>1</v>
      </c>
      <c r="F15" s="71" t="s">
        <v>2</v>
      </c>
      <c r="G15" s="70" t="s">
        <v>3</v>
      </c>
      <c r="H15" s="72" t="s">
        <v>0</v>
      </c>
      <c r="I15" s="70" t="s">
        <v>1</v>
      </c>
      <c r="J15" s="203"/>
      <c r="K15" s="203" t="s">
        <v>23</v>
      </c>
      <c r="M15" s="222"/>
      <c r="N15" s="223"/>
    </row>
    <row r="16" spans="1:14" s="5" customFormat="1" ht="24" customHeight="1" x14ac:dyDescent="0.2">
      <c r="A16" s="204" t="s">
        <v>38</v>
      </c>
      <c r="B16" s="281" t="s">
        <v>45</v>
      </c>
      <c r="C16" s="277">
        <v>3.5</v>
      </c>
      <c r="D16" s="124"/>
      <c r="E16" s="125"/>
      <c r="F16" s="124"/>
      <c r="G16" s="125"/>
      <c r="H16" s="124"/>
      <c r="I16" s="125"/>
      <c r="J16" s="126"/>
      <c r="K16" s="131"/>
    </row>
    <row r="17" spans="1:14" s="5" customFormat="1" ht="24" customHeight="1" x14ac:dyDescent="0.2">
      <c r="A17" s="205"/>
      <c r="B17" s="282" t="s">
        <v>83</v>
      </c>
      <c r="C17" s="278">
        <v>3.5</v>
      </c>
      <c r="D17" s="127"/>
      <c r="E17" s="128"/>
      <c r="F17" s="127"/>
      <c r="G17" s="128"/>
      <c r="H17" s="127"/>
      <c r="I17" s="128"/>
      <c r="J17" s="129"/>
      <c r="K17" s="132"/>
    </row>
    <row r="18" spans="1:14" s="5" customFormat="1" ht="24" customHeight="1" x14ac:dyDescent="0.2">
      <c r="A18" s="206"/>
      <c r="B18" s="282" t="s">
        <v>51</v>
      </c>
      <c r="C18" s="279">
        <v>3.5</v>
      </c>
      <c r="D18" s="127"/>
      <c r="E18" s="128"/>
      <c r="F18" s="127"/>
      <c r="G18" s="128"/>
      <c r="H18" s="127"/>
      <c r="I18" s="128"/>
      <c r="J18" s="130"/>
      <c r="K18" s="133"/>
    </row>
    <row r="19" spans="1:14" s="5" customFormat="1" ht="24" customHeight="1" thickBot="1" x14ac:dyDescent="0.25">
      <c r="A19" s="267"/>
      <c r="B19" s="283" t="s">
        <v>76</v>
      </c>
      <c r="C19" s="280">
        <v>3.5</v>
      </c>
      <c r="D19" s="268"/>
      <c r="E19" s="269"/>
      <c r="F19" s="268"/>
      <c r="G19" s="269"/>
      <c r="H19" s="268"/>
      <c r="I19" s="269"/>
      <c r="J19" s="270"/>
      <c r="K19" s="133"/>
    </row>
    <row r="20" spans="1:14" s="5" customFormat="1" ht="36" customHeight="1" thickBot="1" x14ac:dyDescent="0.25">
      <c r="A20" s="271" t="s">
        <v>96</v>
      </c>
      <c r="B20" s="272"/>
      <c r="C20" s="273"/>
      <c r="D20" s="274">
        <f>SUM(D16:E19)</f>
        <v>0</v>
      </c>
      <c r="E20" s="275"/>
      <c r="F20" s="274">
        <f>SUM(F16:G19)</f>
        <v>0</v>
      </c>
      <c r="G20" s="275"/>
      <c r="H20" s="274">
        <f>SUM(H16:I19)</f>
        <v>0</v>
      </c>
      <c r="I20" s="275"/>
      <c r="J20" s="276">
        <f>SUM(J16:J19)</f>
        <v>0</v>
      </c>
      <c r="K20" s="143">
        <f>SUM(K16:K19)</f>
        <v>0</v>
      </c>
      <c r="M20" s="176">
        <f>SUM(D20+F20+H20+J20)</f>
        <v>0</v>
      </c>
      <c r="N20" s="177"/>
    </row>
    <row r="21" spans="1:14" s="5" customFormat="1" ht="24" customHeight="1" thickBot="1" x14ac:dyDescent="0.4">
      <c r="A21" s="31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4" s="5" customFormat="1" ht="27" customHeight="1" x14ac:dyDescent="0.2">
      <c r="A22" s="193" t="s">
        <v>84</v>
      </c>
      <c r="B22" s="194"/>
      <c r="C22" s="251" t="s">
        <v>36</v>
      </c>
      <c r="D22" s="197" t="s">
        <v>4</v>
      </c>
      <c r="E22" s="198"/>
      <c r="F22" s="197" t="s">
        <v>5</v>
      </c>
      <c r="G22" s="198"/>
      <c r="H22" s="200" t="s">
        <v>10</v>
      </c>
      <c r="I22" s="257"/>
      <c r="J22" s="202" t="s">
        <v>9</v>
      </c>
      <c r="K22" s="265" t="s">
        <v>24</v>
      </c>
    </row>
    <row r="23" spans="1:14" s="5" customFormat="1" ht="38.25" customHeight="1" thickBot="1" x14ac:dyDescent="0.25">
      <c r="A23" s="195"/>
      <c r="B23" s="228"/>
      <c r="C23" s="252"/>
      <c r="D23" s="89" t="s">
        <v>0</v>
      </c>
      <c r="E23" s="105" t="s">
        <v>1</v>
      </c>
      <c r="F23" s="89" t="s">
        <v>2</v>
      </c>
      <c r="G23" s="105" t="s">
        <v>3</v>
      </c>
      <c r="H23" s="89" t="s">
        <v>0</v>
      </c>
      <c r="I23" s="88" t="s">
        <v>1</v>
      </c>
      <c r="J23" s="264"/>
      <c r="K23" s="266" t="s">
        <v>23</v>
      </c>
    </row>
    <row r="24" spans="1:14" s="5" customFormat="1" ht="24" customHeight="1" x14ac:dyDescent="0.2">
      <c r="A24" s="154" t="s">
        <v>38</v>
      </c>
      <c r="B24" s="285" t="s">
        <v>56</v>
      </c>
      <c r="C24" s="277">
        <v>3.5</v>
      </c>
      <c r="D24" s="100"/>
      <c r="E24" s="74"/>
      <c r="F24" s="100"/>
      <c r="G24" s="74"/>
      <c r="H24" s="92"/>
      <c r="I24" s="90"/>
      <c r="J24" s="75"/>
      <c r="K24" s="134"/>
    </row>
    <row r="25" spans="1:14" s="5" customFormat="1" ht="24" customHeight="1" x14ac:dyDescent="0.2">
      <c r="A25" s="227"/>
      <c r="B25" s="286" t="s">
        <v>52</v>
      </c>
      <c r="C25" s="279">
        <v>7</v>
      </c>
      <c r="D25" s="214"/>
      <c r="E25" s="215"/>
      <c r="F25" s="214"/>
      <c r="G25" s="215"/>
      <c r="H25" s="93"/>
      <c r="I25" s="59"/>
      <c r="J25" s="58"/>
      <c r="K25" s="135"/>
    </row>
    <row r="26" spans="1:14" s="5" customFormat="1" ht="24" customHeight="1" x14ac:dyDescent="0.2">
      <c r="A26" s="227"/>
      <c r="B26" s="287" t="s">
        <v>85</v>
      </c>
      <c r="C26" s="279">
        <v>3.5</v>
      </c>
      <c r="D26" s="122"/>
      <c r="E26" s="123"/>
      <c r="F26" s="94"/>
      <c r="G26" s="98"/>
      <c r="H26" s="93"/>
      <c r="I26" s="59"/>
      <c r="J26" s="58"/>
      <c r="K26" s="135"/>
    </row>
    <row r="27" spans="1:14" s="5" customFormat="1" ht="24" customHeight="1" thickBot="1" x14ac:dyDescent="0.25">
      <c r="A27" s="155"/>
      <c r="B27" s="288" t="s">
        <v>97</v>
      </c>
      <c r="C27" s="284">
        <v>7</v>
      </c>
      <c r="D27" s="218"/>
      <c r="E27" s="219"/>
      <c r="F27" s="218"/>
      <c r="G27" s="219"/>
      <c r="H27" s="216"/>
      <c r="I27" s="217"/>
      <c r="J27" s="73"/>
      <c r="K27" s="136"/>
    </row>
    <row r="28" spans="1:14" s="5" customFormat="1" ht="24" customHeight="1" x14ac:dyDescent="0.2">
      <c r="A28" s="263" t="s">
        <v>77</v>
      </c>
      <c r="B28" s="289" t="s">
        <v>57</v>
      </c>
      <c r="C28" s="277">
        <v>3.5</v>
      </c>
      <c r="D28" s="100"/>
      <c r="E28" s="74"/>
      <c r="F28" s="100"/>
      <c r="G28" s="74"/>
      <c r="H28" s="100"/>
      <c r="I28" s="74"/>
      <c r="J28" s="75"/>
      <c r="K28" s="134"/>
    </row>
    <row r="29" spans="1:14" s="5" customFormat="1" ht="24" customHeight="1" x14ac:dyDescent="0.2">
      <c r="A29" s="232"/>
      <c r="B29" s="290" t="s">
        <v>66</v>
      </c>
      <c r="C29" s="278">
        <v>3.5</v>
      </c>
      <c r="D29" s="140"/>
      <c r="E29" s="141"/>
      <c r="F29" s="140"/>
      <c r="G29" s="141"/>
      <c r="H29" s="140"/>
      <c r="I29" s="141"/>
      <c r="J29" s="69"/>
      <c r="K29" s="135"/>
    </row>
    <row r="30" spans="1:14" s="5" customFormat="1" ht="26.25" customHeight="1" x14ac:dyDescent="0.2">
      <c r="A30" s="232"/>
      <c r="B30" s="291" t="s">
        <v>62</v>
      </c>
      <c r="C30" s="279">
        <v>3.5</v>
      </c>
      <c r="D30" s="140"/>
      <c r="E30" s="141"/>
      <c r="F30" s="140"/>
      <c r="G30" s="141"/>
      <c r="H30" s="140"/>
      <c r="I30" s="141"/>
      <c r="J30" s="58"/>
      <c r="K30" s="135"/>
    </row>
    <row r="31" spans="1:14" s="5" customFormat="1" ht="26.25" customHeight="1" x14ac:dyDescent="0.2">
      <c r="A31" s="232"/>
      <c r="B31" s="291" t="s">
        <v>67</v>
      </c>
      <c r="C31" s="279">
        <v>3.5</v>
      </c>
      <c r="D31" s="140"/>
      <c r="E31" s="141"/>
      <c r="F31" s="140"/>
      <c r="G31" s="141"/>
      <c r="H31" s="140"/>
      <c r="I31" s="141"/>
      <c r="J31" s="58"/>
      <c r="K31" s="135"/>
    </row>
    <row r="32" spans="1:14" s="5" customFormat="1" ht="26.25" customHeight="1" x14ac:dyDescent="0.2">
      <c r="A32" s="232"/>
      <c r="B32" s="291" t="s">
        <v>68</v>
      </c>
      <c r="C32" s="279">
        <v>3.5</v>
      </c>
      <c r="D32" s="140"/>
      <c r="E32" s="141"/>
      <c r="F32" s="140"/>
      <c r="G32" s="141"/>
      <c r="H32" s="140"/>
      <c r="I32" s="141"/>
      <c r="J32" s="58"/>
      <c r="K32" s="135"/>
    </row>
    <row r="33" spans="1:14" s="5" customFormat="1" ht="24" customHeight="1" x14ac:dyDescent="0.2">
      <c r="A33" s="232"/>
      <c r="B33" s="290" t="s">
        <v>63</v>
      </c>
      <c r="C33" s="279">
        <v>3.5</v>
      </c>
      <c r="D33" s="140"/>
      <c r="E33" s="141"/>
      <c r="F33" s="140"/>
      <c r="G33" s="141"/>
      <c r="H33" s="140"/>
      <c r="I33" s="141"/>
      <c r="J33" s="58"/>
      <c r="K33" s="135"/>
    </row>
    <row r="34" spans="1:14" s="5" customFormat="1" ht="24" customHeight="1" x14ac:dyDescent="0.2">
      <c r="A34" s="232"/>
      <c r="B34" s="291" t="s">
        <v>58</v>
      </c>
      <c r="C34" s="279">
        <v>3.5</v>
      </c>
      <c r="D34" s="140"/>
      <c r="E34" s="141"/>
      <c r="F34" s="140"/>
      <c r="G34" s="141"/>
      <c r="H34" s="140"/>
      <c r="I34" s="141"/>
      <c r="J34" s="58"/>
      <c r="K34" s="135"/>
    </row>
    <row r="35" spans="1:14" s="5" customFormat="1" ht="24" customHeight="1" x14ac:dyDescent="0.2">
      <c r="A35" s="232"/>
      <c r="B35" s="291" t="s">
        <v>69</v>
      </c>
      <c r="C35" s="279">
        <v>3.5</v>
      </c>
      <c r="D35" s="140"/>
      <c r="E35" s="141"/>
      <c r="F35" s="140"/>
      <c r="G35" s="141"/>
      <c r="H35" s="140"/>
      <c r="I35" s="141"/>
      <c r="J35" s="58"/>
      <c r="K35" s="135"/>
    </row>
    <row r="36" spans="1:14" s="5" customFormat="1" ht="24" customHeight="1" x14ac:dyDescent="0.2">
      <c r="A36" s="232"/>
      <c r="B36" s="290" t="s">
        <v>61</v>
      </c>
      <c r="C36" s="279">
        <v>3.5</v>
      </c>
      <c r="D36" s="140"/>
      <c r="E36" s="141"/>
      <c r="F36" s="140"/>
      <c r="G36" s="141"/>
      <c r="H36" s="140"/>
      <c r="I36" s="141"/>
      <c r="J36" s="58"/>
      <c r="K36" s="135"/>
    </row>
    <row r="37" spans="1:14" s="5" customFormat="1" ht="24" customHeight="1" x14ac:dyDescent="0.2">
      <c r="A37" s="232"/>
      <c r="B37" s="290" t="s">
        <v>70</v>
      </c>
      <c r="C37" s="279">
        <v>3.5</v>
      </c>
      <c r="D37" s="140"/>
      <c r="E37" s="141"/>
      <c r="F37" s="140"/>
      <c r="G37" s="141"/>
      <c r="H37" s="140"/>
      <c r="I37" s="141"/>
      <c r="J37" s="58"/>
      <c r="K37" s="135"/>
    </row>
    <row r="38" spans="1:14" s="5" customFormat="1" ht="24" customHeight="1" x14ac:dyDescent="0.2">
      <c r="A38" s="232"/>
      <c r="B38" s="291" t="s">
        <v>78</v>
      </c>
      <c r="C38" s="279">
        <v>3.5</v>
      </c>
      <c r="D38" s="140"/>
      <c r="E38" s="141"/>
      <c r="F38" s="140"/>
      <c r="G38" s="141"/>
      <c r="H38" s="140"/>
      <c r="I38" s="141"/>
      <c r="J38" s="58"/>
      <c r="K38" s="135"/>
    </row>
    <row r="39" spans="1:14" s="5" customFormat="1" ht="24" customHeight="1" x14ac:dyDescent="0.2">
      <c r="A39" s="232"/>
      <c r="B39" s="291" t="s">
        <v>79</v>
      </c>
      <c r="C39" s="279">
        <v>7</v>
      </c>
      <c r="D39" s="178"/>
      <c r="E39" s="179"/>
      <c r="F39" s="178"/>
      <c r="G39" s="179"/>
      <c r="H39" s="178"/>
      <c r="I39" s="179"/>
      <c r="J39" s="58"/>
      <c r="K39" s="135"/>
    </row>
    <row r="40" spans="1:14" s="5" customFormat="1" ht="24" customHeight="1" x14ac:dyDescent="0.2">
      <c r="A40" s="232"/>
      <c r="B40" s="291" t="s">
        <v>53</v>
      </c>
      <c r="C40" s="279">
        <v>3.5</v>
      </c>
      <c r="D40" s="140"/>
      <c r="E40" s="141"/>
      <c r="F40" s="140"/>
      <c r="G40" s="141"/>
      <c r="H40" s="140"/>
      <c r="I40" s="141"/>
      <c r="J40" s="58"/>
      <c r="K40" s="135"/>
    </row>
    <row r="41" spans="1:14" s="5" customFormat="1" ht="24" customHeight="1" x14ac:dyDescent="0.2">
      <c r="A41" s="232"/>
      <c r="B41" s="290" t="s">
        <v>54</v>
      </c>
      <c r="C41" s="279">
        <v>3.5</v>
      </c>
      <c r="D41" s="140"/>
      <c r="E41" s="141"/>
      <c r="F41" s="140"/>
      <c r="G41" s="141"/>
      <c r="H41" s="140"/>
      <c r="I41" s="141"/>
      <c r="J41" s="58"/>
      <c r="K41" s="135"/>
      <c r="M41" s="1"/>
      <c r="N41" s="1"/>
    </row>
    <row r="42" spans="1:14" s="5" customFormat="1" ht="24" customHeight="1" x14ac:dyDescent="0.2">
      <c r="A42" s="232"/>
      <c r="B42" s="291" t="s">
        <v>81</v>
      </c>
      <c r="C42" s="279">
        <v>3.5</v>
      </c>
      <c r="D42" s="140"/>
      <c r="E42" s="141"/>
      <c r="F42" s="140"/>
      <c r="G42" s="141"/>
      <c r="H42" s="140"/>
      <c r="I42" s="141"/>
      <c r="J42" s="58"/>
      <c r="K42" s="135"/>
    </row>
    <row r="43" spans="1:14" s="5" customFormat="1" ht="24" customHeight="1" x14ac:dyDescent="0.2">
      <c r="A43" s="232"/>
      <c r="B43" s="291" t="s">
        <v>71</v>
      </c>
      <c r="C43" s="279">
        <v>3.5</v>
      </c>
      <c r="D43" s="140"/>
      <c r="E43" s="141"/>
      <c r="F43" s="140"/>
      <c r="G43" s="141"/>
      <c r="H43" s="140"/>
      <c r="I43" s="141"/>
      <c r="J43" s="58"/>
      <c r="K43" s="135"/>
    </row>
    <row r="44" spans="1:14" s="5" customFormat="1" ht="24" customHeight="1" x14ac:dyDescent="0.2">
      <c r="A44" s="232"/>
      <c r="B44" s="290" t="s">
        <v>64</v>
      </c>
      <c r="C44" s="280">
        <v>7</v>
      </c>
      <c r="D44" s="178"/>
      <c r="E44" s="179"/>
      <c r="F44" s="178"/>
      <c r="G44" s="179"/>
      <c r="H44" s="178"/>
      <c r="I44" s="179"/>
      <c r="J44" s="58"/>
      <c r="K44" s="135"/>
      <c r="M44" s="2"/>
      <c r="N44" s="2"/>
    </row>
    <row r="45" spans="1:14" s="5" customFormat="1" ht="24" customHeight="1" thickBot="1" x14ac:dyDescent="0.25">
      <c r="A45" s="139"/>
      <c r="B45" s="292" t="s">
        <v>59</v>
      </c>
      <c r="C45" s="280">
        <v>3.5</v>
      </c>
      <c r="D45" s="144"/>
      <c r="E45" s="145"/>
      <c r="F45" s="144"/>
      <c r="G45" s="145"/>
      <c r="H45" s="144"/>
      <c r="I45" s="145"/>
      <c r="J45" s="111"/>
      <c r="K45" s="142"/>
    </row>
    <row r="46" spans="1:14" s="5" customFormat="1" ht="38.25" customHeight="1" thickBot="1" x14ac:dyDescent="0.25">
      <c r="A46" s="271" t="s">
        <v>96</v>
      </c>
      <c r="B46" s="272"/>
      <c r="C46" s="273"/>
      <c r="D46" s="274">
        <f>SUM(D24:E45)</f>
        <v>0</v>
      </c>
      <c r="E46" s="275"/>
      <c r="F46" s="274">
        <f t="shared" ref="F46:I46" si="0">SUM(F24:G45)</f>
        <v>0</v>
      </c>
      <c r="G46" s="275"/>
      <c r="H46" s="274">
        <f t="shared" ref="H46:I46" si="1">SUM(H24:I45)</f>
        <v>0</v>
      </c>
      <c r="I46" s="275"/>
      <c r="J46" s="293">
        <f>SUM(J24:J45)</f>
        <v>0</v>
      </c>
      <c r="K46" s="143">
        <f>SUM(K28:K45)</f>
        <v>0</v>
      </c>
      <c r="M46" s="176">
        <f>D46+F46+H46+J46</f>
        <v>0</v>
      </c>
      <c r="N46" s="177"/>
    </row>
    <row r="47" spans="1:14" s="5" customFormat="1" ht="23.25" customHeight="1" thickBot="1" x14ac:dyDescent="0.4">
      <c r="A47" s="31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M47" s="1"/>
      <c r="N47" s="1"/>
    </row>
    <row r="48" spans="1:14" s="2" customFormat="1" ht="25.5" customHeight="1" x14ac:dyDescent="0.2">
      <c r="A48" s="193" t="s">
        <v>43</v>
      </c>
      <c r="B48" s="229"/>
      <c r="C48" s="211" t="s">
        <v>36</v>
      </c>
      <c r="D48" s="197" t="s">
        <v>4</v>
      </c>
      <c r="E48" s="198"/>
      <c r="F48" s="197" t="s">
        <v>5</v>
      </c>
      <c r="G48" s="198"/>
      <c r="H48" s="200" t="s">
        <v>10</v>
      </c>
      <c r="I48" s="201"/>
      <c r="J48" s="202" t="s">
        <v>9</v>
      </c>
      <c r="K48" s="202" t="s">
        <v>24</v>
      </c>
    </row>
    <row r="49" spans="1:14" ht="25.5" customHeight="1" thickBot="1" x14ac:dyDescent="0.25">
      <c r="A49" s="195"/>
      <c r="B49" s="230"/>
      <c r="C49" s="212"/>
      <c r="D49" s="72" t="s">
        <v>0</v>
      </c>
      <c r="E49" s="70" t="s">
        <v>1</v>
      </c>
      <c r="F49" s="72" t="s">
        <v>2</v>
      </c>
      <c r="G49" s="70" t="s">
        <v>3</v>
      </c>
      <c r="H49" s="72" t="s">
        <v>0</v>
      </c>
      <c r="I49" s="70" t="s">
        <v>1</v>
      </c>
      <c r="J49" s="203"/>
      <c r="K49" s="203" t="s">
        <v>23</v>
      </c>
      <c r="M49" s="79"/>
      <c r="N49" s="79"/>
    </row>
    <row r="50" spans="1:14" ht="32.25" customHeight="1" x14ac:dyDescent="0.2">
      <c r="A50" s="231" t="s">
        <v>38</v>
      </c>
      <c r="B50" s="295" t="s">
        <v>44</v>
      </c>
      <c r="C50" s="277">
        <v>3.5</v>
      </c>
      <c r="D50" s="101"/>
      <c r="E50" s="91"/>
      <c r="F50" s="101"/>
      <c r="G50" s="91"/>
      <c r="H50" s="102"/>
      <c r="I50" s="103"/>
      <c r="J50" s="58"/>
      <c r="K50" s="132"/>
    </row>
    <row r="51" spans="1:14" ht="32.25" customHeight="1" x14ac:dyDescent="0.2">
      <c r="A51" s="232"/>
      <c r="B51" s="296" t="s">
        <v>98</v>
      </c>
      <c r="C51" s="278">
        <v>3.5</v>
      </c>
      <c r="D51" s="122"/>
      <c r="E51" s="78"/>
      <c r="F51" s="94"/>
      <c r="G51" s="78"/>
      <c r="H51" s="104"/>
      <c r="I51" s="99"/>
      <c r="J51" s="58"/>
      <c r="K51" s="133"/>
    </row>
    <row r="52" spans="1:14" ht="32.25" customHeight="1" thickBot="1" x14ac:dyDescent="0.25">
      <c r="A52" s="233"/>
      <c r="B52" s="297" t="s">
        <v>99</v>
      </c>
      <c r="C52" s="294" t="s">
        <v>86</v>
      </c>
      <c r="D52" s="218"/>
      <c r="E52" s="219"/>
      <c r="F52" s="218"/>
      <c r="G52" s="219"/>
      <c r="H52" s="260"/>
      <c r="I52" s="261"/>
      <c r="J52" s="58"/>
      <c r="K52" s="133"/>
    </row>
    <row r="53" spans="1:14" ht="36.75" customHeight="1" thickBot="1" x14ac:dyDescent="0.25">
      <c r="A53" s="271" t="s">
        <v>96</v>
      </c>
      <c r="B53" s="272"/>
      <c r="C53" s="273"/>
      <c r="D53" s="274">
        <f>SUM(D50:E52)</f>
        <v>0</v>
      </c>
      <c r="E53" s="275"/>
      <c r="F53" s="274">
        <f>SUM(F50:G52)</f>
        <v>0</v>
      </c>
      <c r="G53" s="275"/>
      <c r="H53" s="274">
        <f>SUM(H50:I52)</f>
        <v>0</v>
      </c>
      <c r="I53" s="275"/>
      <c r="J53" s="293">
        <f>SUM(J50:J52)</f>
        <v>0</v>
      </c>
      <c r="K53" s="143">
        <f>SUM(K50:K52)</f>
        <v>0</v>
      </c>
      <c r="M53" s="176">
        <f>D53+F53+H53+J53</f>
        <v>0</v>
      </c>
      <c r="N53" s="177"/>
    </row>
    <row r="54" spans="1:14" ht="24" customHeight="1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4" ht="36.75" customHeight="1" thickBot="1" x14ac:dyDescent="0.25">
      <c r="A55" s="154" t="s">
        <v>38</v>
      </c>
      <c r="B55" s="156" t="s">
        <v>46</v>
      </c>
      <c r="C55" s="156"/>
      <c r="D55" s="156"/>
      <c r="E55" s="156"/>
      <c r="F55" s="156"/>
      <c r="G55" s="156"/>
      <c r="H55" s="156"/>
      <c r="I55" s="156"/>
      <c r="J55" s="156"/>
      <c r="K55" s="157"/>
    </row>
    <row r="56" spans="1:14" ht="45.75" customHeight="1" thickBot="1" x14ac:dyDescent="0.25">
      <c r="A56" s="155"/>
      <c r="B56" s="158" t="s">
        <v>47</v>
      </c>
      <c r="C56" s="158"/>
      <c r="D56" s="158"/>
      <c r="E56" s="158"/>
      <c r="F56" s="158"/>
      <c r="G56" s="158"/>
      <c r="H56" s="158"/>
      <c r="I56" s="158"/>
      <c r="J56" s="158"/>
      <c r="K56" s="159"/>
    </row>
    <row r="57" spans="1:14" s="146" customFormat="1" ht="24.75" customHeight="1" thickBot="1" x14ac:dyDescent="0.25"/>
    <row r="58" spans="1:14" s="146" customFormat="1" ht="45.75" customHeight="1" thickBot="1" x14ac:dyDescent="0.25">
      <c r="A58" s="154" t="s">
        <v>38</v>
      </c>
      <c r="B58" s="156" t="s">
        <v>91</v>
      </c>
      <c r="C58" s="156"/>
      <c r="D58" s="156"/>
      <c r="E58" s="156"/>
      <c r="F58" s="156"/>
      <c r="G58" s="156"/>
      <c r="H58" s="156"/>
      <c r="I58" s="156"/>
      <c r="J58" s="156"/>
      <c r="K58" s="157"/>
    </row>
    <row r="59" spans="1:14" s="146" customFormat="1" ht="45.75" customHeight="1" thickBot="1" x14ac:dyDescent="0.25">
      <c r="A59" s="155"/>
      <c r="B59" s="158" t="s">
        <v>92</v>
      </c>
      <c r="C59" s="158"/>
      <c r="D59" s="158"/>
      <c r="E59" s="158"/>
      <c r="F59" s="158"/>
      <c r="G59" s="158"/>
      <c r="H59" s="158"/>
      <c r="I59" s="158"/>
      <c r="J59" s="158"/>
      <c r="K59" s="159"/>
    </row>
    <row r="60" spans="1:14" s="146" customFormat="1" ht="31.5" customHeight="1" thickBot="1" x14ac:dyDescent="0.25"/>
    <row r="61" spans="1:14" ht="26.25" customHeight="1" x14ac:dyDescent="0.2">
      <c r="A61" s="193" t="s">
        <v>39</v>
      </c>
      <c r="B61" s="194"/>
      <c r="C61" s="251" t="s">
        <v>36</v>
      </c>
      <c r="D61" s="199" t="s">
        <v>4</v>
      </c>
      <c r="E61" s="198"/>
      <c r="F61" s="197" t="s">
        <v>5</v>
      </c>
      <c r="G61" s="198"/>
      <c r="H61" s="200" t="s">
        <v>10</v>
      </c>
      <c r="I61" s="201"/>
      <c r="J61" s="249" t="s">
        <v>9</v>
      </c>
      <c r="K61" s="96" t="s">
        <v>11</v>
      </c>
    </row>
    <row r="62" spans="1:14" ht="26.25" customHeight="1" thickBot="1" x14ac:dyDescent="0.25">
      <c r="A62" s="195"/>
      <c r="B62" s="228"/>
      <c r="C62" s="252"/>
      <c r="D62" s="71" t="s">
        <v>0</v>
      </c>
      <c r="E62" s="70" t="s">
        <v>1</v>
      </c>
      <c r="F62" s="72" t="s">
        <v>2</v>
      </c>
      <c r="G62" s="70" t="s">
        <v>3</v>
      </c>
      <c r="H62" s="72" t="s">
        <v>0</v>
      </c>
      <c r="I62" s="70" t="s">
        <v>1</v>
      </c>
      <c r="J62" s="250"/>
      <c r="K62" s="97" t="s">
        <v>23</v>
      </c>
      <c r="M62" s="4"/>
      <c r="N62" s="4"/>
    </row>
    <row r="63" spans="1:14" ht="39" customHeight="1" thickBot="1" x14ac:dyDescent="0.25">
      <c r="A63" s="154" t="s">
        <v>38</v>
      </c>
      <c r="B63" s="303" t="s">
        <v>6</v>
      </c>
      <c r="C63" s="298">
        <v>0</v>
      </c>
      <c r="D63" s="240" t="s">
        <v>41</v>
      </c>
      <c r="E63" s="240"/>
      <c r="F63" s="240"/>
      <c r="G63" s="240"/>
      <c r="H63" s="240"/>
      <c r="I63" s="241"/>
      <c r="J63" s="111" t="s">
        <v>22</v>
      </c>
      <c r="K63" s="110" t="s">
        <v>22</v>
      </c>
      <c r="M63" s="4"/>
      <c r="N63" s="4"/>
    </row>
    <row r="64" spans="1:14" ht="24" customHeight="1" x14ac:dyDescent="0.2">
      <c r="A64" s="227"/>
      <c r="B64" s="305" t="s">
        <v>80</v>
      </c>
      <c r="C64" s="299">
        <v>4</v>
      </c>
      <c r="D64" s="180"/>
      <c r="E64" s="181"/>
      <c r="F64" s="184"/>
      <c r="G64" s="185"/>
      <c r="H64" s="188"/>
      <c r="I64" s="189"/>
      <c r="J64" s="247" t="s">
        <v>22</v>
      </c>
      <c r="K64" s="235"/>
      <c r="M64" s="4"/>
      <c r="N64" s="4"/>
    </row>
    <row r="65" spans="1:14" ht="24" customHeight="1" thickBot="1" x14ac:dyDescent="0.25">
      <c r="A65" s="155"/>
      <c r="B65" s="306"/>
      <c r="C65" s="300"/>
      <c r="D65" s="182"/>
      <c r="E65" s="183"/>
      <c r="F65" s="186"/>
      <c r="G65" s="187"/>
      <c r="H65" s="190"/>
      <c r="I65" s="191"/>
      <c r="J65" s="248"/>
      <c r="K65" s="236"/>
    </row>
    <row r="66" spans="1:14" ht="42" customHeight="1" thickBot="1" x14ac:dyDescent="0.25">
      <c r="A66" s="271" t="s">
        <v>96</v>
      </c>
      <c r="B66" s="272"/>
      <c r="C66" s="273"/>
      <c r="D66" s="307">
        <f>SUM(D64)</f>
        <v>0</v>
      </c>
      <c r="E66" s="307"/>
      <c r="F66" s="307">
        <f>SUM(F64)</f>
        <v>0</v>
      </c>
      <c r="G66" s="307"/>
      <c r="H66" s="307">
        <f>SUM(H64)</f>
        <v>0</v>
      </c>
      <c r="I66" s="307"/>
      <c r="J66" s="80" t="s">
        <v>22</v>
      </c>
      <c r="K66" s="22">
        <f>SUM(K64)</f>
        <v>0</v>
      </c>
      <c r="M66" s="176">
        <f>D66+F66+H66</f>
        <v>0</v>
      </c>
      <c r="N66" s="177"/>
    </row>
    <row r="67" spans="1:14" s="4" customFormat="1" ht="24" customHeight="1" thickBot="1" x14ac:dyDescent="0.3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4" s="4" customFormat="1" ht="45" customHeight="1" thickBot="1" x14ac:dyDescent="0.25">
      <c r="A68" s="175" t="s">
        <v>40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7"/>
    </row>
    <row r="69" spans="1:14" s="4" customFormat="1" ht="44.25" customHeight="1" thickBot="1" x14ac:dyDescent="0.25">
      <c r="A69" s="154" t="s">
        <v>38</v>
      </c>
      <c r="B69" s="303" t="s">
        <v>94</v>
      </c>
      <c r="C69" s="301">
        <v>0</v>
      </c>
      <c r="D69" s="169" t="s">
        <v>22</v>
      </c>
      <c r="E69" s="308"/>
      <c r="F69" s="308"/>
      <c r="G69" s="308"/>
      <c r="H69" s="308"/>
      <c r="I69" s="170"/>
      <c r="J69" s="171" t="s">
        <v>22</v>
      </c>
      <c r="K69" s="172"/>
    </row>
    <row r="70" spans="1:14" s="4" customFormat="1" ht="44.25" customHeight="1" thickBot="1" x14ac:dyDescent="0.25">
      <c r="A70" s="155"/>
      <c r="B70" s="304" t="s">
        <v>95</v>
      </c>
      <c r="C70" s="302">
        <v>30</v>
      </c>
      <c r="D70" s="169" t="s">
        <v>22</v>
      </c>
      <c r="E70" s="308"/>
      <c r="F70" s="308"/>
      <c r="G70" s="308"/>
      <c r="H70" s="308"/>
      <c r="I70" s="170"/>
      <c r="J70" s="173"/>
      <c r="K70" s="174"/>
      <c r="M70" s="176">
        <v>30</v>
      </c>
      <c r="N70" s="177"/>
    </row>
    <row r="71" spans="1:14" s="4" customFormat="1" ht="24" customHeight="1" thickBot="1" x14ac:dyDescent="0.25">
      <c r="A71" s="38"/>
      <c r="B71" s="47"/>
      <c r="C71" s="55"/>
      <c r="D71" s="48"/>
      <c r="E71" s="48"/>
      <c r="F71" s="48"/>
      <c r="G71" s="48"/>
      <c r="H71" s="81"/>
      <c r="I71" s="81"/>
      <c r="J71" s="81"/>
      <c r="K71" s="46"/>
    </row>
    <row r="72" spans="1:14" s="4" customFormat="1" ht="24" customHeight="1" x14ac:dyDescent="0.2">
      <c r="A72" s="193" t="s">
        <v>48</v>
      </c>
      <c r="B72" s="237"/>
      <c r="C72" s="211" t="s">
        <v>36</v>
      </c>
      <c r="D72" s="197" t="s">
        <v>4</v>
      </c>
      <c r="E72" s="198"/>
      <c r="F72" s="199" t="s">
        <v>5</v>
      </c>
      <c r="G72" s="198"/>
      <c r="H72" s="256" t="s">
        <v>10</v>
      </c>
      <c r="I72" s="257"/>
      <c r="J72" s="258" t="s">
        <v>9</v>
      </c>
      <c r="K72" s="245" t="s">
        <v>24</v>
      </c>
      <c r="L72" s="1"/>
      <c r="M72" s="1"/>
      <c r="N72" s="1"/>
    </row>
    <row r="73" spans="1:14" s="4" customFormat="1" ht="24" customHeight="1" thickBot="1" x14ac:dyDescent="0.25">
      <c r="A73" s="238"/>
      <c r="B73" s="239"/>
      <c r="C73" s="212"/>
      <c r="D73" s="72" t="s">
        <v>0</v>
      </c>
      <c r="E73" s="70" t="s">
        <v>1</v>
      </c>
      <c r="F73" s="71" t="s">
        <v>2</v>
      </c>
      <c r="G73" s="70" t="s">
        <v>3</v>
      </c>
      <c r="H73" s="71" t="s">
        <v>0</v>
      </c>
      <c r="I73" s="76" t="s">
        <v>1</v>
      </c>
      <c r="J73" s="259"/>
      <c r="K73" s="246" t="s">
        <v>23</v>
      </c>
      <c r="L73" s="1"/>
      <c r="M73" s="1"/>
      <c r="N73" s="1"/>
    </row>
    <row r="74" spans="1:14" s="4" customFormat="1" ht="24" customHeight="1" x14ac:dyDescent="0.35">
      <c r="A74" s="234" t="s">
        <v>49</v>
      </c>
      <c r="B74" s="309"/>
      <c r="C74" s="277"/>
      <c r="D74" s="107"/>
      <c r="E74" s="95"/>
      <c r="F74" s="107"/>
      <c r="G74" s="95"/>
      <c r="H74" s="40"/>
      <c r="I74" s="41"/>
      <c r="J74" s="58"/>
      <c r="K74" s="135"/>
      <c r="L74" s="1"/>
      <c r="M74" s="1"/>
      <c r="N74" s="1"/>
    </row>
    <row r="75" spans="1:14" s="4" customFormat="1" ht="24" customHeight="1" x14ac:dyDescent="0.35">
      <c r="A75" s="227"/>
      <c r="B75" s="290"/>
      <c r="C75" s="279"/>
      <c r="D75" s="108"/>
      <c r="E75" s="95"/>
      <c r="F75" s="108"/>
      <c r="G75" s="95"/>
      <c r="H75" s="42"/>
      <c r="I75" s="43"/>
      <c r="J75" s="58"/>
      <c r="K75" s="137"/>
      <c r="L75" s="1"/>
      <c r="M75" s="1"/>
      <c r="N75" s="1"/>
    </row>
    <row r="76" spans="1:14" s="4" customFormat="1" ht="24" customHeight="1" x14ac:dyDescent="0.2">
      <c r="A76" s="227"/>
      <c r="B76" s="290"/>
      <c r="C76" s="279"/>
      <c r="D76" s="108"/>
      <c r="E76" s="20"/>
      <c r="F76" s="108"/>
      <c r="G76" s="20"/>
      <c r="H76" s="42"/>
      <c r="I76" s="43"/>
      <c r="J76" s="58"/>
      <c r="K76" s="137"/>
      <c r="L76" s="1"/>
      <c r="M76" s="1"/>
      <c r="N76" s="1"/>
    </row>
    <row r="77" spans="1:14" s="4" customFormat="1" ht="24" customHeight="1" x14ac:dyDescent="0.2">
      <c r="A77" s="227"/>
      <c r="B77" s="290"/>
      <c r="C77" s="279"/>
      <c r="D77" s="108"/>
      <c r="E77" s="20"/>
      <c r="F77" s="108"/>
      <c r="G77" s="20"/>
      <c r="H77" s="42"/>
      <c r="I77" s="43"/>
      <c r="J77" s="58"/>
      <c r="K77" s="137"/>
      <c r="L77" s="1"/>
      <c r="M77" s="1"/>
      <c r="N77" s="1"/>
    </row>
    <row r="78" spans="1:14" s="4" customFormat="1" ht="24" customHeight="1" x14ac:dyDescent="0.2">
      <c r="A78" s="227"/>
      <c r="B78" s="290"/>
      <c r="C78" s="279"/>
      <c r="D78" s="108"/>
      <c r="E78" s="20"/>
      <c r="F78" s="108"/>
      <c r="G78" s="20"/>
      <c r="H78" s="42"/>
      <c r="I78" s="43"/>
      <c r="J78" s="58"/>
      <c r="K78" s="137"/>
      <c r="L78" s="1"/>
      <c r="M78" s="1"/>
      <c r="N78" s="1"/>
    </row>
    <row r="79" spans="1:14" s="4" customFormat="1" ht="24" customHeight="1" thickBot="1" x14ac:dyDescent="0.25">
      <c r="A79" s="155"/>
      <c r="B79" s="106" t="s">
        <v>50</v>
      </c>
      <c r="C79" s="284"/>
      <c r="D79" s="109"/>
      <c r="E79" s="21"/>
      <c r="F79" s="109"/>
      <c r="G79" s="21"/>
      <c r="H79" s="44"/>
      <c r="I79" s="45"/>
      <c r="J79" s="58"/>
      <c r="K79" s="138"/>
      <c r="L79" s="1"/>
      <c r="M79" s="1"/>
      <c r="N79" s="1"/>
    </row>
    <row r="80" spans="1:14" s="4" customFormat="1" ht="35.25" customHeight="1" thickBot="1" x14ac:dyDescent="0.25">
      <c r="A80" s="271" t="s">
        <v>96</v>
      </c>
      <c r="B80" s="272"/>
      <c r="C80" s="273"/>
      <c r="D80" s="307">
        <f>SUM(D74:E79)</f>
        <v>0</v>
      </c>
      <c r="E80" s="307"/>
      <c r="F80" s="275">
        <f>SUM(F74:G79)</f>
        <v>0</v>
      </c>
      <c r="G80" s="307"/>
      <c r="H80" s="307">
        <f>SUM(H74:I79)</f>
        <v>0</v>
      </c>
      <c r="I80" s="274"/>
      <c r="J80" s="293">
        <f>SUM(J74:J79)</f>
        <v>0</v>
      </c>
      <c r="K80" s="23">
        <f>SUM(K74:K79)</f>
        <v>0</v>
      </c>
      <c r="L80" s="1"/>
      <c r="M80" s="176">
        <f>D80+F80+H80+J80</f>
        <v>0</v>
      </c>
      <c r="N80" s="177"/>
    </row>
    <row r="81" spans="1:14" s="4" customFormat="1" ht="24" customHeight="1" thickBot="1" x14ac:dyDescent="0.25">
      <c r="A81" s="38"/>
      <c r="B81" s="47"/>
      <c r="C81" s="55"/>
      <c r="D81" s="48"/>
      <c r="E81" s="48"/>
      <c r="F81" s="48"/>
      <c r="G81" s="48"/>
      <c r="H81" s="81"/>
      <c r="I81" s="81"/>
      <c r="J81" s="81"/>
      <c r="K81" s="46"/>
    </row>
    <row r="82" spans="1:14" s="5" customFormat="1" ht="33.75" customHeight="1" thickBot="1" x14ac:dyDescent="0.4">
      <c r="A82" s="31"/>
      <c r="B82" s="253" t="s">
        <v>42</v>
      </c>
      <c r="C82" s="254"/>
      <c r="D82" s="254"/>
      <c r="E82" s="254"/>
      <c r="F82" s="254"/>
      <c r="G82" s="254"/>
      <c r="H82" s="255"/>
      <c r="I82" s="33"/>
      <c r="J82" s="33"/>
      <c r="K82" s="33"/>
    </row>
    <row r="83" spans="1:14" s="5" customFormat="1" ht="55.5" customHeight="1" thickBot="1" x14ac:dyDescent="0.4">
      <c r="A83" s="31"/>
      <c r="B83" s="160" t="s">
        <v>93</v>
      </c>
      <c r="C83" s="161"/>
      <c r="D83" s="162"/>
      <c r="E83" s="151" t="s">
        <v>87</v>
      </c>
      <c r="F83" s="152" t="s">
        <v>88</v>
      </c>
      <c r="G83" s="151" t="s">
        <v>89</v>
      </c>
      <c r="H83" s="153" t="s">
        <v>90</v>
      </c>
      <c r="I83" s="33"/>
      <c r="J83" s="33"/>
      <c r="K83" s="33"/>
    </row>
    <row r="84" spans="1:14" s="5" customFormat="1" ht="24" customHeight="1" thickBot="1" x14ac:dyDescent="0.4">
      <c r="A84" s="31"/>
      <c r="B84" s="163"/>
      <c r="C84" s="164"/>
      <c r="D84" s="165"/>
      <c r="E84" s="147">
        <v>97</v>
      </c>
      <c r="F84" s="148">
        <f>D8+E8+G8+G9</f>
        <v>0</v>
      </c>
      <c r="G84" s="149">
        <f>K80+K66+K53+K46+K20</f>
        <v>0</v>
      </c>
      <c r="H84" s="150">
        <f>G84+F84</f>
        <v>0</v>
      </c>
      <c r="I84" s="33"/>
      <c r="J84" s="33"/>
      <c r="K84" s="33"/>
    </row>
    <row r="85" spans="1:14" s="5" customFormat="1" ht="24" customHeight="1" x14ac:dyDescent="0.35">
      <c r="A85" s="31"/>
      <c r="B85" s="61"/>
      <c r="C85" s="61"/>
      <c r="D85" s="62"/>
      <c r="E85" s="63"/>
      <c r="F85" s="64"/>
      <c r="G85" s="64"/>
      <c r="H85" s="37"/>
      <c r="I85" s="33"/>
      <c r="J85" s="33"/>
      <c r="K85" s="33"/>
    </row>
    <row r="86" spans="1:14" s="2" customFormat="1" ht="18.75" customHeight="1" x14ac:dyDescent="0.2">
      <c r="A86" s="49"/>
      <c r="B86" s="50" t="s">
        <v>34</v>
      </c>
      <c r="C86" s="56"/>
      <c r="D86" s="50"/>
      <c r="E86" s="50"/>
      <c r="F86" s="50"/>
      <c r="G86" s="30"/>
      <c r="H86" s="51"/>
      <c r="I86" s="30"/>
      <c r="J86" s="30"/>
      <c r="K86" s="30"/>
    </row>
    <row r="87" spans="1:14" s="2" customFormat="1" ht="46.5" customHeight="1" x14ac:dyDescent="0.2">
      <c r="A87" s="49"/>
      <c r="B87" s="168"/>
      <c r="C87" s="168"/>
      <c r="D87" s="168"/>
      <c r="E87" s="168"/>
      <c r="F87" s="168"/>
      <c r="G87" s="168"/>
      <c r="H87" s="168"/>
      <c r="I87" s="168"/>
      <c r="J87" s="168"/>
      <c r="K87" s="166" t="s">
        <v>29</v>
      </c>
      <c r="L87" s="167"/>
      <c r="M87" s="224" t="s">
        <v>72</v>
      </c>
      <c r="N87" s="224"/>
    </row>
    <row r="88" spans="1:14" s="5" customFormat="1" ht="37.5" customHeight="1" x14ac:dyDescent="0.35">
      <c r="A88" s="31"/>
      <c r="B88" s="32"/>
      <c r="C88" s="32"/>
      <c r="D88" s="32"/>
      <c r="E88" s="32"/>
      <c r="F88" s="32"/>
      <c r="G88" s="32"/>
      <c r="H88" s="33"/>
      <c r="I88" s="33"/>
      <c r="J88" s="33"/>
      <c r="K88" s="33"/>
    </row>
    <row r="89" spans="1:14" ht="26.25" customHeight="1" x14ac:dyDescent="0.2">
      <c r="A89" s="52"/>
      <c r="F89" s="53"/>
      <c r="G89" s="53"/>
      <c r="H89" s="39"/>
      <c r="I89" s="39"/>
      <c r="J89" s="39"/>
      <c r="K89" s="39"/>
    </row>
  </sheetData>
  <sortState ref="B86:B108">
    <sortCondition ref="B86"/>
  </sortState>
  <mergeCells count="115">
    <mergeCell ref="A24:A27"/>
    <mergeCell ref="A28:A44"/>
    <mergeCell ref="A20:C20"/>
    <mergeCell ref="D20:E20"/>
    <mergeCell ref="F20:G20"/>
    <mergeCell ref="H20:I20"/>
    <mergeCell ref="J22:J23"/>
    <mergeCell ref="K22:K23"/>
    <mergeCell ref="H22:I22"/>
    <mergeCell ref="D22:E22"/>
    <mergeCell ref="F22:G22"/>
    <mergeCell ref="C22:C23"/>
    <mergeCell ref="A55:A56"/>
    <mergeCell ref="F72:G72"/>
    <mergeCell ref="H72:I72"/>
    <mergeCell ref="J72:J73"/>
    <mergeCell ref="H46:I46"/>
    <mergeCell ref="H52:I52"/>
    <mergeCell ref="F52:G52"/>
    <mergeCell ref="D48:E48"/>
    <mergeCell ref="F48:G48"/>
    <mergeCell ref="H48:I48"/>
    <mergeCell ref="J48:J49"/>
    <mergeCell ref="B47:K47"/>
    <mergeCell ref="D70:I70"/>
    <mergeCell ref="D69:I69"/>
    <mergeCell ref="A1:K1"/>
    <mergeCell ref="A3:K3"/>
    <mergeCell ref="A67:K67"/>
    <mergeCell ref="A63:A65"/>
    <mergeCell ref="A22:B23"/>
    <mergeCell ref="A46:C46"/>
    <mergeCell ref="A48:B48"/>
    <mergeCell ref="A49:B49"/>
    <mergeCell ref="A53:C53"/>
    <mergeCell ref="A50:A52"/>
    <mergeCell ref="D52:E52"/>
    <mergeCell ref="K64:K65"/>
    <mergeCell ref="K48:K49"/>
    <mergeCell ref="D63:I63"/>
    <mergeCell ref="A8:C8"/>
    <mergeCell ref="F53:G53"/>
    <mergeCell ref="H53:I53"/>
    <mergeCell ref="D66:E66"/>
    <mergeCell ref="F66:G66"/>
    <mergeCell ref="H66:I66"/>
    <mergeCell ref="D53:E53"/>
    <mergeCell ref="B55:K55"/>
    <mergeCell ref="B56:K56"/>
    <mergeCell ref="J64:J65"/>
    <mergeCell ref="F25:G25"/>
    <mergeCell ref="D25:E25"/>
    <mergeCell ref="H27:I27"/>
    <mergeCell ref="F27:G27"/>
    <mergeCell ref="D27:E27"/>
    <mergeCell ref="M20:N20"/>
    <mergeCell ref="M14:N15"/>
    <mergeCell ref="M87:N87"/>
    <mergeCell ref="D61:E61"/>
    <mergeCell ref="K72:K73"/>
    <mergeCell ref="H61:I61"/>
    <mergeCell ref="J61:J62"/>
    <mergeCell ref="F61:G61"/>
    <mergeCell ref="B82:H82"/>
    <mergeCell ref="H80:I80"/>
    <mergeCell ref="F80:G80"/>
    <mergeCell ref="D46:E46"/>
    <mergeCell ref="D80:E80"/>
    <mergeCell ref="F46:G46"/>
    <mergeCell ref="D72:E72"/>
    <mergeCell ref="C48:C49"/>
    <mergeCell ref="B2:J2"/>
    <mergeCell ref="A14:B15"/>
    <mergeCell ref="D14:E14"/>
    <mergeCell ref="F14:G14"/>
    <mergeCell ref="H14:I14"/>
    <mergeCell ref="J14:J15"/>
    <mergeCell ref="K14:K15"/>
    <mergeCell ref="A16:A19"/>
    <mergeCell ref="H4:I4"/>
    <mergeCell ref="A9:C9"/>
    <mergeCell ref="C14:C15"/>
    <mergeCell ref="A12:K12"/>
    <mergeCell ref="M46:N46"/>
    <mergeCell ref="M53:N53"/>
    <mergeCell ref="M80:N80"/>
    <mergeCell ref="M66:N66"/>
    <mergeCell ref="M70:N70"/>
    <mergeCell ref="D39:E39"/>
    <mergeCell ref="F39:G39"/>
    <mergeCell ref="H39:I39"/>
    <mergeCell ref="D44:E44"/>
    <mergeCell ref="F44:G44"/>
    <mergeCell ref="H44:I44"/>
    <mergeCell ref="D64:E65"/>
    <mergeCell ref="F64:G65"/>
    <mergeCell ref="H64:I65"/>
    <mergeCell ref="A58:A59"/>
    <mergeCell ref="B58:K58"/>
    <mergeCell ref="B59:K59"/>
    <mergeCell ref="B83:D84"/>
    <mergeCell ref="K87:L87"/>
    <mergeCell ref="B87:J87"/>
    <mergeCell ref="J69:K70"/>
    <mergeCell ref="A68:K68"/>
    <mergeCell ref="A80:C80"/>
    <mergeCell ref="A74:A79"/>
    <mergeCell ref="A72:B73"/>
    <mergeCell ref="C72:C73"/>
    <mergeCell ref="C61:C62"/>
    <mergeCell ref="A61:B62"/>
    <mergeCell ref="A66:C66"/>
    <mergeCell ref="C64:C65"/>
    <mergeCell ref="B64:B65"/>
    <mergeCell ref="A69:A70"/>
  </mergeCells>
  <conditionalFormatting sqref="G85">
    <cfRule type="cellIs" dxfId="12" priority="18" operator="greaterThan">
      <formula>1</formula>
    </cfRule>
    <cfRule type="cellIs" dxfId="11" priority="23" operator="greaterThan">
      <formula>0</formula>
    </cfRule>
  </conditionalFormatting>
  <conditionalFormatting sqref="F50 F51:I51 H50 F52 H52">
    <cfRule type="containsText" dxfId="10" priority="22" operator="containsText" text="0">
      <formula>NOT(ISERROR(SEARCH("0",F50)))</formula>
    </cfRule>
  </conditionalFormatting>
  <conditionalFormatting sqref="J8 K43:K44 K16:K19">
    <cfRule type="cellIs" dxfId="9" priority="19" operator="greaterThan">
      <formula>0</formula>
    </cfRule>
  </conditionalFormatting>
  <conditionalFormatting sqref="K24:K42">
    <cfRule type="cellIs" dxfId="8" priority="16" operator="greaterThan">
      <formula>0</formula>
    </cfRule>
  </conditionalFormatting>
  <conditionalFormatting sqref="K50:K52">
    <cfRule type="cellIs" dxfId="7" priority="15" operator="greaterThan">
      <formula>0</formula>
    </cfRule>
  </conditionalFormatting>
  <conditionalFormatting sqref="K74:K79">
    <cfRule type="cellIs" dxfId="6" priority="14" operator="greaterThan">
      <formula>0</formula>
    </cfRule>
  </conditionalFormatting>
  <conditionalFormatting sqref="K64:K65">
    <cfRule type="cellIs" dxfId="5" priority="12" operator="greaterThan">
      <formula>0</formula>
    </cfRule>
  </conditionalFormatting>
  <conditionalFormatting sqref="J9">
    <cfRule type="cellIs" dxfId="4" priority="11" operator="greaterThan">
      <formula>0</formula>
    </cfRule>
  </conditionalFormatting>
  <conditionalFormatting sqref="D50 D51:E51 D52">
    <cfRule type="containsText" dxfId="3" priority="9" operator="containsText" text="0">
      <formula>NOT(ISERROR(SEARCH("0",D50)))</formula>
    </cfRule>
  </conditionalFormatting>
  <conditionalFormatting sqref="K45">
    <cfRule type="cellIs" dxfId="2" priority="3" operator="greaterThan">
      <formula>0</formula>
    </cfRule>
  </conditionalFormatting>
  <conditionalFormatting sqref="H84">
    <cfRule type="cellIs" dxfId="1" priority="1" operator="greaterThan">
      <formula>1</formula>
    </cfRule>
    <cfRule type="cellIs" dxfId="0" priority="2" operator="greaterThan">
      <formula>0</formula>
    </cfRule>
  </conditionalFormatting>
  <hyperlinks>
    <hyperlink ref="D63:I63" r:id="rId1" display="available every term (see information online)"/>
    <hyperlink ref="B79" r:id="rId2"/>
  </hyperlinks>
  <printOptions horizontalCentered="1"/>
  <pageMargins left="0.19685039370078741" right="0.19685039370078741" top="0.98425196850393704" bottom="0.98425196850393704" header="0.51181102362204722" footer="0.51181102362204722"/>
  <pageSetup paperSize="9" scale="37" orientation="portrait" r:id="rId3"/>
  <headerFooter alignWithMargins="0">
    <oddFooter xml:space="preserve">&amp;R&amp;"Arial Narrow,Normal"&amp;9
</oddFooter>
  </headerFooter>
  <rowBreaks count="1" manualBreakCount="1">
    <brk id="71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M21" sqref="M21"/>
    </sheetView>
  </sheetViews>
  <sheetFormatPr defaultRowHeight="12.75" x14ac:dyDescent="0.2"/>
  <cols>
    <col min="2" max="2" width="18.85546875" customWidth="1"/>
    <col min="3" max="3" width="11.5703125" customWidth="1"/>
  </cols>
  <sheetData>
    <row r="1" spans="2:3" ht="13.5" thickBot="1" x14ac:dyDescent="0.25"/>
    <row r="2" spans="2:3" ht="22.5" customHeight="1" x14ac:dyDescent="0.2">
      <c r="B2" s="12" t="s">
        <v>13</v>
      </c>
      <c r="C2" s="6"/>
    </row>
    <row r="3" spans="2:3" ht="22.5" customHeight="1" x14ac:dyDescent="0.2">
      <c r="B3" s="13" t="s">
        <v>14</v>
      </c>
      <c r="C3" s="7"/>
    </row>
    <row r="4" spans="2:3" ht="22.5" customHeight="1" x14ac:dyDescent="0.25">
      <c r="B4" s="13" t="s">
        <v>15</v>
      </c>
      <c r="C4" s="8"/>
    </row>
    <row r="5" spans="2:3" ht="22.5" customHeight="1" x14ac:dyDescent="0.25">
      <c r="B5" s="13" t="s">
        <v>16</v>
      </c>
      <c r="C5" s="9" t="s">
        <v>19</v>
      </c>
    </row>
    <row r="6" spans="2:3" ht="22.5" customHeight="1" x14ac:dyDescent="0.2">
      <c r="B6" s="14" t="s">
        <v>17</v>
      </c>
      <c r="C6" s="10" t="s">
        <v>20</v>
      </c>
    </row>
    <row r="7" spans="2:3" ht="22.5" customHeight="1" x14ac:dyDescent="0.2">
      <c r="B7" s="16" t="s">
        <v>18</v>
      </c>
      <c r="C7" s="17" t="s">
        <v>21</v>
      </c>
    </row>
    <row r="8" spans="2:3" ht="22.5" customHeight="1" thickBot="1" x14ac:dyDescent="0.25">
      <c r="B8" s="15" t="s">
        <v>28</v>
      </c>
      <c r="C8" s="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Study Plan</vt:lpstr>
      <vt:lpstr>Sheet1</vt:lpstr>
      <vt:lpstr>'Study Plan'!Print_Area</vt:lpstr>
    </vt:vector>
  </TitlesOfParts>
  <Company>FCEE - UCP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Machado</dc:creator>
  <cp:lastModifiedBy>Joana Pereira Graça</cp:lastModifiedBy>
  <cp:lastPrinted>2017-04-27T10:37:07Z</cp:lastPrinted>
  <dcterms:created xsi:type="dcterms:W3CDTF">2008-05-22T07:03:31Z</dcterms:created>
  <dcterms:modified xsi:type="dcterms:W3CDTF">2019-10-16T10:28:01Z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